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9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H184" i="1"/>
  <c r="G184" i="1"/>
  <c r="F184" i="1"/>
  <c r="F175" i="1"/>
  <c r="F165" i="1"/>
  <c r="F156" i="1" l="1"/>
  <c r="F32" i="1" l="1"/>
  <c r="F13" i="1"/>
  <c r="F89" i="1"/>
  <c r="F51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F195" i="1"/>
  <c r="B176" i="1"/>
  <c r="A176" i="1"/>
  <c r="L175" i="1"/>
  <c r="J175" i="1"/>
  <c r="I175" i="1"/>
  <c r="H175" i="1"/>
  <c r="G175" i="1"/>
  <c r="B166" i="1"/>
  <c r="A166" i="1"/>
  <c r="L165" i="1"/>
  <c r="J165" i="1"/>
  <c r="J176" i="1" s="1"/>
  <c r="I165" i="1"/>
  <c r="H165" i="1"/>
  <c r="G165" i="1"/>
  <c r="F176" i="1"/>
  <c r="B157" i="1"/>
  <c r="A157" i="1"/>
  <c r="L156" i="1"/>
  <c r="J156" i="1"/>
  <c r="I156" i="1"/>
  <c r="H156" i="1"/>
  <c r="G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B43" i="1"/>
  <c r="A43" i="1"/>
  <c r="L42" i="1"/>
  <c r="J42" i="1"/>
  <c r="I42" i="1"/>
  <c r="H42" i="1"/>
  <c r="G42" i="1"/>
  <c r="F42" i="1"/>
  <c r="F43" i="1" s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I195" i="1" l="1"/>
  <c r="I157" i="1"/>
  <c r="I138" i="1"/>
  <c r="I119" i="1"/>
  <c r="G119" i="1"/>
  <c r="J62" i="1"/>
  <c r="I24" i="1"/>
  <c r="H24" i="1"/>
  <c r="G24" i="1"/>
  <c r="H195" i="1"/>
  <c r="J195" i="1"/>
  <c r="H119" i="1"/>
  <c r="I81" i="1"/>
  <c r="F81" i="1"/>
  <c r="I43" i="1"/>
  <c r="H43" i="1"/>
  <c r="F157" i="1"/>
  <c r="G195" i="1"/>
  <c r="G176" i="1"/>
  <c r="H176" i="1"/>
  <c r="H157" i="1"/>
  <c r="G157" i="1"/>
  <c r="H138" i="1"/>
  <c r="I100" i="1"/>
  <c r="J100" i="1"/>
  <c r="H100" i="1"/>
  <c r="G100" i="1"/>
  <c r="H81" i="1"/>
  <c r="G81" i="1"/>
  <c r="G62" i="1"/>
  <c r="H62" i="1"/>
  <c r="G43" i="1"/>
  <c r="J81" i="1"/>
  <c r="I176" i="1"/>
  <c r="L195" i="1"/>
  <c r="L176" i="1"/>
  <c r="L157" i="1"/>
  <c r="L100" i="1"/>
  <c r="L81" i="1"/>
  <c r="L62" i="1"/>
  <c r="L43" i="1"/>
  <c r="L24" i="1"/>
  <c r="L119" i="1"/>
  <c r="F100" i="1"/>
  <c r="F62" i="1"/>
  <c r="J43" i="1"/>
  <c r="J24" i="1"/>
  <c r="F24" i="1"/>
  <c r="H196" i="1" l="1"/>
  <c r="I196" i="1"/>
  <c r="G196" i="1"/>
  <c r="L196" i="1"/>
  <c r="F196" i="1"/>
  <c r="J196" i="1"/>
</calcChain>
</file>

<file path=xl/sharedStrings.xml><?xml version="1.0" encoding="utf-8"?>
<sst xmlns="http://schemas.openxmlformats.org/spreadsheetml/2006/main" count="322" uniqueCount="127">
  <si>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</si>
  <si>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</si>
  <si>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</si>
  <si>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</si>
  <si>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</si>
  <si>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</si>
  <si>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</si>
  <si>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</si>
  <si>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</si>
  <si>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</si>
  <si>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</si>
  <si>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</si>
  <si>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</si>
  <si>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</si>
  <si>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</si>
  <si>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</si>
  <si>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</si>
  <si>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</si>
  <si>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</si>
  <si>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</si>
  <si>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</si>
  <si>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</si>
  <si>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</si>
  <si>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</si>
  <si>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</si>
  <si>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</si>
  <si>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</si>
  <si>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</si>
  <si>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</si>
  <si>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</si>
  <si>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</si>
  <si>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</si>
  <si>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</si>
  <si>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</si>
  <si>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</si>
  <si>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</si>
  <si>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</si>
  <si>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</si>
  <si>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</si>
  <si>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Макароны отварные с маслом сливочным</t>
  </si>
  <si>
    <t>фирм</t>
  </si>
  <si>
    <t>Хлеб ржано-пшеничный</t>
  </si>
  <si>
    <t>согласовано: директор</t>
  </si>
  <si>
    <t>Сыр порционно</t>
  </si>
  <si>
    <t>Картофельное пюре с маслом сливочным</t>
  </si>
  <si>
    <t>Компот из сухофруктов</t>
  </si>
  <si>
    <t>Чай с лимоном и сахаром</t>
  </si>
  <si>
    <t>Сок фруктовый</t>
  </si>
  <si>
    <t>Омлет натуральный</t>
  </si>
  <si>
    <t>Чай с сахаром</t>
  </si>
  <si>
    <t>Каша гречневая рассыпчатая с маслом сливочным</t>
  </si>
  <si>
    <t>Масло сливочное порционно</t>
  </si>
  <si>
    <t>хол.блюдо</t>
  </si>
  <si>
    <t>Каша молочная "Дружба" с маслом сливочным</t>
  </si>
  <si>
    <t>Суп-лапша домашняя с картофелем</t>
  </si>
  <si>
    <t>Борщ из свежей капусты с картофелем</t>
  </si>
  <si>
    <t>Рис отварной с маслом сливочным</t>
  </si>
  <si>
    <t>Компот из свежих яблок</t>
  </si>
  <si>
    <t>Запеканка из творога</t>
  </si>
  <si>
    <t>Молоко сгущенное</t>
  </si>
  <si>
    <t>Салат из свёклы с сыром</t>
  </si>
  <si>
    <t>Фрикадельки "Школьные" тушеные в соусе 60/30</t>
  </si>
  <si>
    <t>выпечка</t>
  </si>
  <si>
    <t>Лепешка с сыром</t>
  </si>
  <si>
    <t>Суп из овощей</t>
  </si>
  <si>
    <t>Пром</t>
  </si>
  <si>
    <t>Салат-коктейль фруктовый</t>
  </si>
  <si>
    <t>Блины со сгущённым молоком 150/50</t>
  </si>
  <si>
    <t>Фрукты свежие (яблоко)   1 шт</t>
  </si>
  <si>
    <t>Фрукты свежие (яблоко)    1 шт</t>
  </si>
  <si>
    <t xml:space="preserve">Салат из свёклы с растительным маслом  </t>
  </si>
  <si>
    <t>20/1</t>
  </si>
  <si>
    <t>Каша пшённая молочная с маслом сливочным</t>
  </si>
  <si>
    <t>Свекольник</t>
  </si>
  <si>
    <t>Пельмени "Детские" отварные с маслом сливочным 150/5</t>
  </si>
  <si>
    <t>Фирм</t>
  </si>
  <si>
    <t>Какао c молоком</t>
  </si>
  <si>
    <t>Фрукты свежие (яблоко)                                       1 шт</t>
  </si>
  <si>
    <t>Наггетсы «Детские»*</t>
  </si>
  <si>
    <t>Фрукты свежие (яблоко)         1 шт</t>
  </si>
  <si>
    <t>Компот из фруктовой ягодной смеси</t>
  </si>
  <si>
    <t xml:space="preserve">Каша пшенная молочная с маслом сливочным </t>
  </si>
  <si>
    <t>Плов с птицей</t>
  </si>
  <si>
    <t xml:space="preserve">*Салат из моркови с яблоками </t>
  </si>
  <si>
    <t xml:space="preserve">Кофейный напиток с молоком </t>
  </si>
  <si>
    <t xml:space="preserve">Кукуруза порционная </t>
  </si>
  <si>
    <t>Жаркое по-домашнему 50/180</t>
  </si>
  <si>
    <t>Компот из свежих ягод</t>
  </si>
  <si>
    <t>Суп картофельный с бобовыми (горохом)</t>
  </si>
  <si>
    <t xml:space="preserve">Котлеты рыбные запеченные под сметанно-луковым соусом 80/10                                                                                              или * Рыба припущенная в молоке 60/30       </t>
  </si>
  <si>
    <t xml:space="preserve">Компот из фруктовой ягодной смеси </t>
  </si>
  <si>
    <t xml:space="preserve">Птица порционная запеченная </t>
  </si>
  <si>
    <t xml:space="preserve">Хлеб пшеничный </t>
  </si>
  <si>
    <t>Филе куриное тушеное в сметанном соусе  40/50</t>
  </si>
  <si>
    <t>Тефтели «Забава» 60/30</t>
  </si>
  <si>
    <t>Салат «Молодость»</t>
  </si>
  <si>
    <t>Салат "Степной"</t>
  </si>
  <si>
    <t>Рассольник "Ленинградский"</t>
  </si>
  <si>
    <t>Каша манная молочная с маслом сливочным</t>
  </si>
  <si>
    <t>Винегрет овощной</t>
  </si>
  <si>
    <t>Пышка "Эстонская"</t>
  </si>
  <si>
    <t>сладкое</t>
  </si>
  <si>
    <t>Яйцо отварное</t>
  </si>
  <si>
    <t>40</t>
  </si>
  <si>
    <t xml:space="preserve"> Щи из свежей капусты с картофелем</t>
  </si>
  <si>
    <t>200</t>
  </si>
  <si>
    <t>150</t>
  </si>
  <si>
    <t xml:space="preserve">Салат из моркови с яблоками </t>
  </si>
  <si>
    <t>50</t>
  </si>
  <si>
    <t xml:space="preserve">Омлет натуральный  </t>
  </si>
  <si>
    <t>Лепешка сметанная</t>
  </si>
  <si>
    <t>340</t>
  </si>
  <si>
    <t>Салат из белокачанной капусты  зеленым горошком</t>
  </si>
  <si>
    <t xml:space="preserve">Суп картофельный  клецками </t>
  </si>
  <si>
    <t>Биточки "Волжские"</t>
  </si>
  <si>
    <t>90</t>
  </si>
  <si>
    <t>сб 1982г</t>
  </si>
  <si>
    <t>520</t>
  </si>
  <si>
    <t>634</t>
  </si>
  <si>
    <t>Тефтели  " Детские" с овощами тушеные</t>
  </si>
  <si>
    <t>60</t>
  </si>
  <si>
    <t>508</t>
  </si>
  <si>
    <t>Маринад овощной</t>
  </si>
  <si>
    <t>Суп картофельный с бобовыми  (горохом)</t>
  </si>
  <si>
    <t>139</t>
  </si>
  <si>
    <t>Казанцев А.В.</t>
  </si>
  <si>
    <t>МБОУ "Гимназия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</si>
</sst>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15" fillId="0" borderId="2" xfId="0" applyNumberFormat="1" applyFont="1" applyBorder="1" applyAlignment="1">
      <alignment horizontal="center" vertical="top" wrapText="1"/>
    </xf>
    <xf numFmtId="4" fontId="0" fillId="5" borderId="5" xfId="0" applyNumberFormat="1" applyFill="1" applyBorder="1" applyProtection="1">
      <protection locked="0"/>
    </xf>
    <xf numFmtId="4" fontId="0" fillId="5" borderId="2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4" fontId="0" fillId="5" borderId="2" xfId="0" applyNumberFormat="1" applyFill="1" applyBorder="1" applyProtection="1">
      <protection locked="0"/>
    </xf>
    <xf numFmtId="4" fontId="0" fillId="5" borderId="17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4" borderId="2" xfId="0" applyNumberFormat="1" applyFill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0" fontId="0" fillId="5" borderId="2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49" fontId="4" fillId="4" borderId="1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/>
    <xf numFmtId="0" fontId="4" fillId="4" borderId="2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Protection="1"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vertical="center"/>
    </xf>
    <xf numFmtId="0" fontId="0" fillId="4" borderId="2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  <xf numFmtId="2" fontId="0" fillId="4" borderId="17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4" fontId="0" fillId="5" borderId="2" xfId="0" applyNumberFormat="1" applyFill="1" applyBorder="1" applyAlignment="1" applyProtection="1">
      <alignment horizontal="right"/>
      <protection locked="0"/>
    </xf>
    <xf numFmtId="4" fontId="0" fillId="5" borderId="1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horizontal="right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49" fontId="2" fillId="4" borderId="2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1" fillId="2" borderId="2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1" fillId="0" borderId="4" xfId="0" applyFont="1" applyBorder="1"/>
    <xf numFmtId="1" fontId="0" fillId="4" borderId="2" xfId="0" applyNumberFormat="1" applyFill="1" applyBorder="1" applyAlignment="1" applyProtection="1">
      <alignment horizontal="right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/>
    <xf numFmtId="0" fontId="0" fillId="4" borderId="1" xfId="0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1" fontId="0" fillId="5" borderId="3" xfId="0" applyNumberFormat="1" applyFill="1" applyBorder="1" applyAlignment="1" applyProtection="1">
      <alignment horizontal="right"/>
      <protection locked="0"/>
    </xf>
    <xf numFmtId="0" fontId="0" fillId="5" borderId="3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1" fillId="0" borderId="1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C187" sqref="C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5" t="s">
        <v>126</v>
      </c>
      <c r="D1" s="136"/>
      <c r="E1" s="136"/>
      <c r="F1" s="12" t="s">
        <v>16</v>
      </c>
      <c r="G1" s="2" t="s">
        <v>17</v>
      </c>
      <c r="H1" s="137" t="s">
        <v>42</v>
      </c>
      <c r="I1" s="137"/>
      <c r="J1" s="137"/>
      <c r="K1" s="137"/>
    </row>
    <row r="2" spans="1:12" ht="18" x14ac:dyDescent="0.2">
      <c r="A2" s="35" t="s">
        <v>6</v>
      </c>
      <c r="C2" s="2"/>
      <c r="G2" s="2" t="s">
        <v>18</v>
      </c>
      <c r="H2" s="137" t="s">
        <v>125</v>
      </c>
      <c r="I2" s="137"/>
      <c r="J2" s="137"/>
      <c r="K2" s="13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52</v>
      </c>
      <c r="E6" s="49" t="s">
        <v>51</v>
      </c>
      <c r="F6" s="82">
        <v>10</v>
      </c>
      <c r="G6" s="50">
        <v>0.05</v>
      </c>
      <c r="H6" s="50">
        <v>8.25</v>
      </c>
      <c r="I6" s="51">
        <v>0.08</v>
      </c>
      <c r="J6" s="50">
        <v>74.75</v>
      </c>
      <c r="K6" s="53"/>
      <c r="L6" s="39">
        <v>90</v>
      </c>
    </row>
    <row r="7" spans="1:12" ht="15" x14ac:dyDescent="0.25">
      <c r="A7" s="23"/>
      <c r="B7" s="15"/>
      <c r="C7" s="11"/>
      <c r="D7" s="7" t="s">
        <v>52</v>
      </c>
      <c r="E7" s="98" t="s">
        <v>43</v>
      </c>
      <c r="F7" s="55">
        <v>10</v>
      </c>
      <c r="G7" s="56">
        <v>2.4500000000000002</v>
      </c>
      <c r="H7" s="56">
        <v>2.89</v>
      </c>
      <c r="I7" s="57">
        <v>0</v>
      </c>
      <c r="J7" s="56">
        <v>36.409999999999997</v>
      </c>
      <c r="K7" s="60">
        <v>3</v>
      </c>
      <c r="L7" s="41"/>
    </row>
    <row r="8" spans="1:12" ht="15" x14ac:dyDescent="0.25">
      <c r="A8" s="23"/>
      <c r="B8" s="15"/>
      <c r="C8" s="11"/>
      <c r="D8" s="7" t="s">
        <v>21</v>
      </c>
      <c r="E8" s="54" t="s">
        <v>53</v>
      </c>
      <c r="F8" s="55">
        <v>220</v>
      </c>
      <c r="G8" s="56">
        <v>5.72</v>
      </c>
      <c r="H8" s="56">
        <v>7.2</v>
      </c>
      <c r="I8" s="57">
        <v>28.62</v>
      </c>
      <c r="J8" s="56">
        <v>200.88</v>
      </c>
      <c r="K8" s="60" t="s">
        <v>40</v>
      </c>
      <c r="L8" s="41"/>
    </row>
    <row r="9" spans="1:12" ht="15" x14ac:dyDescent="0.25">
      <c r="A9" s="23"/>
      <c r="B9" s="15"/>
      <c r="C9" s="11"/>
      <c r="D9" s="7" t="s">
        <v>22</v>
      </c>
      <c r="E9" s="54" t="s">
        <v>37</v>
      </c>
      <c r="F9" s="55">
        <v>200</v>
      </c>
      <c r="G9" s="56">
        <v>3.64</v>
      </c>
      <c r="H9" s="56">
        <v>3.34</v>
      </c>
      <c r="I9" s="57">
        <v>15.02</v>
      </c>
      <c r="J9" s="56">
        <v>100.26</v>
      </c>
      <c r="K9" s="60">
        <v>693</v>
      </c>
      <c r="L9" s="41"/>
    </row>
    <row r="10" spans="1:12" ht="15" x14ac:dyDescent="0.25">
      <c r="A10" s="23"/>
      <c r="B10" s="15"/>
      <c r="C10" s="11"/>
      <c r="D10" s="7" t="s">
        <v>23</v>
      </c>
      <c r="E10" s="54" t="s">
        <v>38</v>
      </c>
      <c r="F10" s="55">
        <v>60</v>
      </c>
      <c r="G10" s="56">
        <v>3.97</v>
      </c>
      <c r="H10" s="56">
        <v>0.39</v>
      </c>
      <c r="I10" s="57">
        <v>28.14</v>
      </c>
      <c r="J10" s="56">
        <v>134.34</v>
      </c>
      <c r="K10" s="87"/>
      <c r="L10" s="41"/>
    </row>
    <row r="11" spans="1:12" ht="15" x14ac:dyDescent="0.25">
      <c r="A11" s="23"/>
      <c r="B11" s="15"/>
      <c r="C11" s="11"/>
      <c r="D11" s="7"/>
      <c r="E11" s="99"/>
      <c r="F11" s="69"/>
      <c r="G11" s="84"/>
      <c r="H11" s="84"/>
      <c r="I11" s="85"/>
      <c r="J11" s="86"/>
      <c r="K11" s="68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83">
        <f t="shared" ref="F13:J13" si="0">SUM(F6:F12)</f>
        <v>500</v>
      </c>
      <c r="G13" s="19">
        <f t="shared" si="0"/>
        <v>15.83</v>
      </c>
      <c r="H13" s="19">
        <f t="shared" si="0"/>
        <v>22.07</v>
      </c>
      <c r="I13" s="19">
        <f t="shared" si="0"/>
        <v>71.86</v>
      </c>
      <c r="J13" s="19">
        <f t="shared" si="0"/>
        <v>546.64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63" t="s">
        <v>95</v>
      </c>
      <c r="F14" s="64">
        <v>60</v>
      </c>
      <c r="G14" s="66">
        <v>0.99</v>
      </c>
      <c r="H14" s="66">
        <v>5.64</v>
      </c>
      <c r="I14" s="67">
        <v>6.1</v>
      </c>
      <c r="J14" s="66">
        <v>78</v>
      </c>
      <c r="K14" s="90" t="s">
        <v>40</v>
      </c>
      <c r="L14" s="41">
        <v>120.3</v>
      </c>
    </row>
    <row r="15" spans="1:12" ht="15" x14ac:dyDescent="0.25">
      <c r="A15" s="23"/>
      <c r="B15" s="15"/>
      <c r="C15" s="11"/>
      <c r="D15" s="7" t="s">
        <v>27</v>
      </c>
      <c r="E15" s="54" t="s">
        <v>54</v>
      </c>
      <c r="F15" s="55">
        <v>200</v>
      </c>
      <c r="G15" s="56">
        <v>2.34</v>
      </c>
      <c r="H15" s="56">
        <v>2.63</v>
      </c>
      <c r="I15" s="57">
        <v>16.12</v>
      </c>
      <c r="J15" s="56">
        <v>96.06</v>
      </c>
      <c r="K15" s="60">
        <v>140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94</v>
      </c>
      <c r="F16" s="65">
        <v>90</v>
      </c>
      <c r="G16" s="56">
        <v>9.5299999999999994</v>
      </c>
      <c r="H16" s="56">
        <v>15.39</v>
      </c>
      <c r="I16" s="57">
        <v>10.11</v>
      </c>
      <c r="J16" s="56">
        <v>216.67</v>
      </c>
      <c r="K16" s="60" t="s">
        <v>40</v>
      </c>
      <c r="L16" s="41"/>
    </row>
    <row r="17" spans="1:12" ht="15" x14ac:dyDescent="0.25">
      <c r="A17" s="23"/>
      <c r="B17" s="15"/>
      <c r="C17" s="11"/>
      <c r="D17" s="7" t="s">
        <v>29</v>
      </c>
      <c r="E17" s="77" t="s">
        <v>50</v>
      </c>
      <c r="F17" s="69">
        <v>150</v>
      </c>
      <c r="G17" s="88">
        <v>8.32</v>
      </c>
      <c r="H17" s="88">
        <v>7.33</v>
      </c>
      <c r="I17" s="89">
        <v>42.27</v>
      </c>
      <c r="J17" s="70">
        <v>257.55</v>
      </c>
      <c r="K17" s="68">
        <v>508</v>
      </c>
      <c r="L17" s="41"/>
    </row>
    <row r="18" spans="1:12" ht="15" x14ac:dyDescent="0.25">
      <c r="A18" s="23"/>
      <c r="B18" s="15"/>
      <c r="C18" s="11"/>
      <c r="D18" s="7" t="s">
        <v>22</v>
      </c>
      <c r="E18" s="54" t="s">
        <v>80</v>
      </c>
      <c r="F18" s="55">
        <v>200</v>
      </c>
      <c r="G18" s="56">
        <v>0.1</v>
      </c>
      <c r="H18" s="56">
        <v>0.04</v>
      </c>
      <c r="I18" s="57">
        <v>11.13</v>
      </c>
      <c r="J18" s="56">
        <v>43.78</v>
      </c>
      <c r="K18" s="60">
        <v>634</v>
      </c>
      <c r="L18" s="41"/>
    </row>
    <row r="19" spans="1:12" ht="15" x14ac:dyDescent="0.25">
      <c r="A19" s="23"/>
      <c r="B19" s="15"/>
      <c r="C19" s="11"/>
      <c r="D19" s="7" t="s">
        <v>23</v>
      </c>
      <c r="E19" s="98" t="s">
        <v>41</v>
      </c>
      <c r="F19" s="55">
        <v>50</v>
      </c>
      <c r="G19" s="56">
        <v>3.23</v>
      </c>
      <c r="H19" s="56">
        <v>0.59</v>
      </c>
      <c r="I19" s="57">
        <v>20.43</v>
      </c>
      <c r="J19" s="56">
        <v>94.76</v>
      </c>
      <c r="K19" s="60"/>
      <c r="L19" s="41"/>
    </row>
    <row r="20" spans="1:12" ht="15" x14ac:dyDescent="0.25">
      <c r="A20" s="23"/>
      <c r="B20" s="15"/>
      <c r="C20" s="11"/>
      <c r="D20" s="7"/>
      <c r="E20" s="54"/>
      <c r="F20" s="69"/>
      <c r="G20" s="70"/>
      <c r="H20" s="70"/>
      <c r="I20" s="71"/>
      <c r="J20" s="70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24.51</v>
      </c>
      <c r="H23" s="19">
        <f t="shared" si="2"/>
        <v>31.62</v>
      </c>
      <c r="I23" s="19">
        <f t="shared" si="2"/>
        <v>106.16</v>
      </c>
      <c r="J23" s="19">
        <f t="shared" si="2"/>
        <v>786.81999999999994</v>
      </c>
      <c r="K23" s="25"/>
      <c r="L23" s="19">
        <f t="shared" ref="L23" si="3">SUM(L14:L22)</f>
        <v>120.3</v>
      </c>
    </row>
    <row r="24" spans="1:12" ht="15.75" thickBot="1" x14ac:dyDescent="0.25">
      <c r="A24" s="29">
        <f>A6</f>
        <v>1</v>
      </c>
      <c r="B24" s="30">
        <f>B6</f>
        <v>1</v>
      </c>
      <c r="C24" s="138" t="s">
        <v>4</v>
      </c>
      <c r="D24" s="139"/>
      <c r="E24" s="31"/>
      <c r="F24" s="32">
        <f>F13+F23</f>
        <v>1250</v>
      </c>
      <c r="G24" s="32">
        <f t="shared" ref="G24:J24" si="4">G13+G23</f>
        <v>40.340000000000003</v>
      </c>
      <c r="H24" s="32">
        <f t="shared" si="4"/>
        <v>53.69</v>
      </c>
      <c r="I24" s="32">
        <f t="shared" si="4"/>
        <v>178.01999999999998</v>
      </c>
      <c r="J24" s="32">
        <f t="shared" si="4"/>
        <v>1333.46</v>
      </c>
      <c r="K24" s="32"/>
      <c r="L24" s="32">
        <f t="shared" ref="L24" si="5">L13+L23</f>
        <v>210.3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11" t="s">
        <v>81</v>
      </c>
      <c r="F25" s="52">
        <v>200</v>
      </c>
      <c r="G25" s="50">
        <v>8.0500000000000007</v>
      </c>
      <c r="H25" s="50">
        <v>6.71</v>
      </c>
      <c r="I25" s="51">
        <v>41.41</v>
      </c>
      <c r="J25" s="50">
        <v>256.08</v>
      </c>
      <c r="K25" s="53">
        <v>302</v>
      </c>
      <c r="L25" s="39">
        <v>90</v>
      </c>
    </row>
    <row r="26" spans="1:12" ht="15" x14ac:dyDescent="0.25">
      <c r="A26" s="14"/>
      <c r="B26" s="15"/>
      <c r="C26" s="11"/>
      <c r="D26" s="7" t="s">
        <v>22</v>
      </c>
      <c r="E26" s="54" t="s">
        <v>84</v>
      </c>
      <c r="F26" s="55">
        <v>200</v>
      </c>
      <c r="G26" s="56">
        <v>2.6</v>
      </c>
      <c r="H26" s="56">
        <v>1.85</v>
      </c>
      <c r="I26" s="57">
        <v>12.08</v>
      </c>
      <c r="J26" s="56">
        <v>73.11</v>
      </c>
      <c r="K26" s="60">
        <v>692</v>
      </c>
      <c r="L26" s="41"/>
    </row>
    <row r="27" spans="1:12" ht="15" x14ac:dyDescent="0.25">
      <c r="A27" s="14"/>
      <c r="B27" s="15"/>
      <c r="C27" s="11"/>
      <c r="D27" s="7" t="s">
        <v>23</v>
      </c>
      <c r="E27" s="98" t="s">
        <v>38</v>
      </c>
      <c r="F27" s="55">
        <v>30</v>
      </c>
      <c r="G27" s="56">
        <v>1.98</v>
      </c>
      <c r="H27" s="56">
        <v>0.2</v>
      </c>
      <c r="I27" s="57">
        <v>14.07</v>
      </c>
      <c r="J27" s="56">
        <v>67.17</v>
      </c>
      <c r="K27" s="91"/>
      <c r="L27" s="41"/>
    </row>
    <row r="28" spans="1:12" ht="15.75" thickBot="1" x14ac:dyDescent="0.3">
      <c r="A28" s="14"/>
      <c r="B28" s="15"/>
      <c r="C28" s="11"/>
      <c r="D28" s="7" t="s">
        <v>24</v>
      </c>
      <c r="E28" s="95" t="s">
        <v>69</v>
      </c>
      <c r="F28" s="62">
        <v>150</v>
      </c>
      <c r="G28" s="58">
        <v>1.1299999999999999</v>
      </c>
      <c r="H28" s="58">
        <v>0.42</v>
      </c>
      <c r="I28" s="59">
        <v>13.54</v>
      </c>
      <c r="J28" s="58">
        <v>59.37</v>
      </c>
      <c r="K28" s="92"/>
      <c r="L28" s="41"/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.75" thickBot="1" x14ac:dyDescent="0.3">
      <c r="A30" s="14"/>
      <c r="B30" s="15"/>
      <c r="C30" s="11"/>
      <c r="D30" s="6"/>
      <c r="E30" s="61"/>
      <c r="F30" s="62"/>
      <c r="G30" s="58"/>
      <c r="H30" s="58"/>
      <c r="I30" s="59"/>
      <c r="J30" s="58"/>
      <c r="K30" s="68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 t="shared" ref="F32" si="6">SUM(F25:F31)</f>
        <v>580</v>
      </c>
      <c r="G32" s="19">
        <f t="shared" ref="G32" si="7">SUM(G25:G31)</f>
        <v>13.760000000000002</v>
      </c>
      <c r="H32" s="19">
        <f t="shared" ref="H32" si="8">SUM(H25:H31)</f>
        <v>9.18</v>
      </c>
      <c r="I32" s="114">
        <f t="shared" ref="I32" si="9">SUM(I25:I31)</f>
        <v>81.099999999999994</v>
      </c>
      <c r="J32" s="19">
        <f t="shared" ref="J32:L32" si="10">SUM(J25:J31)</f>
        <v>455.73</v>
      </c>
      <c r="K32" s="25"/>
      <c r="L32" s="19">
        <f t="shared" si="10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63" t="s">
        <v>96</v>
      </c>
      <c r="F33" s="64">
        <v>60</v>
      </c>
      <c r="G33" s="66">
        <v>0.96</v>
      </c>
      <c r="H33" s="66">
        <v>5.01</v>
      </c>
      <c r="I33" s="67">
        <v>5.96</v>
      </c>
      <c r="J33" s="66">
        <v>70.489999999999995</v>
      </c>
      <c r="K33" s="60">
        <v>25</v>
      </c>
      <c r="L33" s="41">
        <v>120.3</v>
      </c>
    </row>
    <row r="34" spans="1:12" ht="15" x14ac:dyDescent="0.25">
      <c r="A34" s="14"/>
      <c r="B34" s="15"/>
      <c r="C34" s="11"/>
      <c r="D34" s="7" t="s">
        <v>27</v>
      </c>
      <c r="E34" s="54" t="s">
        <v>55</v>
      </c>
      <c r="F34" s="55">
        <v>200</v>
      </c>
      <c r="G34" s="56">
        <v>1.41</v>
      </c>
      <c r="H34" s="56">
        <v>4.05</v>
      </c>
      <c r="I34" s="57">
        <v>11.75</v>
      </c>
      <c r="J34" s="56">
        <v>84.96</v>
      </c>
      <c r="K34" s="60">
        <v>110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82</v>
      </c>
      <c r="F35" s="65">
        <v>230</v>
      </c>
      <c r="G35" s="56">
        <v>16.649999999999999</v>
      </c>
      <c r="H35" s="56">
        <v>24.09</v>
      </c>
      <c r="I35" s="57">
        <v>51.93</v>
      </c>
      <c r="J35" s="56">
        <v>490.17</v>
      </c>
      <c r="K35" s="60">
        <v>492</v>
      </c>
      <c r="L35" s="41"/>
    </row>
    <row r="36" spans="1:12" ht="15" x14ac:dyDescent="0.25">
      <c r="A36" s="14"/>
      <c r="B36" s="15"/>
      <c r="C36" s="11"/>
      <c r="D36" s="7" t="s">
        <v>22</v>
      </c>
      <c r="E36" s="54" t="s">
        <v>57</v>
      </c>
      <c r="F36" s="55">
        <v>200</v>
      </c>
      <c r="G36" s="56">
        <v>0.39</v>
      </c>
      <c r="H36" s="56">
        <v>0.16</v>
      </c>
      <c r="I36" s="57">
        <v>19.5</v>
      </c>
      <c r="J36" s="56">
        <v>76.900000000000006</v>
      </c>
      <c r="K36" s="60">
        <v>631</v>
      </c>
      <c r="L36" s="41"/>
    </row>
    <row r="37" spans="1:12" ht="15" x14ac:dyDescent="0.25">
      <c r="A37" s="14"/>
      <c r="B37" s="15"/>
      <c r="C37" s="11"/>
      <c r="D37" s="7" t="s">
        <v>23</v>
      </c>
      <c r="E37" s="54" t="s">
        <v>41</v>
      </c>
      <c r="F37" s="55">
        <v>50</v>
      </c>
      <c r="G37" s="56">
        <v>3.23</v>
      </c>
      <c r="H37" s="56">
        <v>0.59</v>
      </c>
      <c r="I37" s="57">
        <v>20.43</v>
      </c>
      <c r="J37" s="56">
        <v>94.76</v>
      </c>
      <c r="K37" s="60"/>
      <c r="L37" s="41"/>
    </row>
    <row r="38" spans="1:12" ht="15" x14ac:dyDescent="0.25">
      <c r="A38" s="14"/>
      <c r="B38" s="15"/>
      <c r="C38" s="11"/>
      <c r="D38" s="7"/>
      <c r="E38" s="98"/>
      <c r="F38" s="93"/>
      <c r="G38" s="70"/>
      <c r="H38" s="70"/>
      <c r="I38" s="71"/>
      <c r="J38" s="70"/>
      <c r="K38" s="42"/>
      <c r="L38" s="41"/>
    </row>
    <row r="39" spans="1:12" ht="15" x14ac:dyDescent="0.25">
      <c r="A39" s="14"/>
      <c r="B39" s="15"/>
      <c r="C39" s="11"/>
      <c r="D39" s="7"/>
      <c r="E39" s="54"/>
      <c r="F39" s="69"/>
      <c r="G39" s="70"/>
      <c r="H39" s="70"/>
      <c r="I39" s="71"/>
      <c r="J39" s="70"/>
      <c r="K39" s="42"/>
      <c r="L39" s="41"/>
    </row>
    <row r="40" spans="1:12" ht="15" x14ac:dyDescent="0.25">
      <c r="A40" s="14"/>
      <c r="B40" s="15"/>
      <c r="C40" s="11"/>
      <c r="D40" s="6"/>
      <c r="E40" s="72"/>
      <c r="F40" s="73"/>
      <c r="G40" s="70"/>
      <c r="H40" s="70"/>
      <c r="I40" s="71"/>
      <c r="J40" s="70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740</v>
      </c>
      <c r="G42" s="19">
        <f t="shared" ref="G42" si="11">SUM(G33:G41)</f>
        <v>22.64</v>
      </c>
      <c r="H42" s="114">
        <f t="shared" ref="H42" si="12">SUM(H33:H41)</f>
        <v>33.9</v>
      </c>
      <c r="I42" s="19">
        <f t="shared" ref="I42" si="13">SUM(I33:I41)</f>
        <v>109.57</v>
      </c>
      <c r="J42" s="19">
        <f t="shared" ref="J42:L42" si="14">SUM(J33:J41)</f>
        <v>817.28</v>
      </c>
      <c r="K42" s="25"/>
      <c r="L42" s="19">
        <f t="shared" si="14"/>
        <v>120.3</v>
      </c>
    </row>
    <row r="43" spans="1:12" ht="15.75" customHeight="1" x14ac:dyDescent="0.2">
      <c r="A43" s="33">
        <f>A25</f>
        <v>1</v>
      </c>
      <c r="B43" s="33">
        <f>B25</f>
        <v>2</v>
      </c>
      <c r="C43" s="138" t="s">
        <v>4</v>
      </c>
      <c r="D43" s="139"/>
      <c r="E43" s="31"/>
      <c r="F43" s="32">
        <f>F32+F42</f>
        <v>1320</v>
      </c>
      <c r="G43" s="32">
        <f t="shared" ref="G43" si="15">G32+G42</f>
        <v>36.400000000000006</v>
      </c>
      <c r="H43" s="32">
        <f t="shared" ref="H43" si="16">H32+H42</f>
        <v>43.08</v>
      </c>
      <c r="I43" s="32">
        <f t="shared" ref="I43" si="17">I32+I42</f>
        <v>190.67</v>
      </c>
      <c r="J43" s="32">
        <f t="shared" ref="J43:L43" si="18">J32+J42</f>
        <v>1273.01</v>
      </c>
      <c r="K43" s="32"/>
      <c r="L43" s="32">
        <f t="shared" si="18"/>
        <v>210.3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49" t="s">
        <v>83</v>
      </c>
      <c r="F44" s="96">
        <v>50</v>
      </c>
      <c r="G44" s="50">
        <v>0.56000000000000005</v>
      </c>
      <c r="H44" s="50">
        <v>2.0499999999999998</v>
      </c>
      <c r="I44" s="51">
        <v>5.76</v>
      </c>
      <c r="J44" s="50">
        <v>41.42</v>
      </c>
      <c r="K44" s="53" t="s">
        <v>40</v>
      </c>
      <c r="L44" s="39">
        <v>90</v>
      </c>
    </row>
    <row r="45" spans="1:12" ht="15.75" thickBot="1" x14ac:dyDescent="0.3">
      <c r="A45" s="23"/>
      <c r="B45" s="15"/>
      <c r="C45" s="11"/>
      <c r="D45" s="127" t="s">
        <v>21</v>
      </c>
      <c r="E45" s="112" t="s">
        <v>58</v>
      </c>
      <c r="F45" s="55">
        <v>150</v>
      </c>
      <c r="G45" s="56">
        <v>26.55</v>
      </c>
      <c r="H45" s="56">
        <v>18.600000000000001</v>
      </c>
      <c r="I45" s="57">
        <v>24.93</v>
      </c>
      <c r="J45" s="56">
        <v>375.62</v>
      </c>
      <c r="K45" s="100">
        <v>366</v>
      </c>
      <c r="L45" s="41"/>
    </row>
    <row r="46" spans="1:12" ht="15" x14ac:dyDescent="0.25">
      <c r="A46" s="23"/>
      <c r="B46" s="15"/>
      <c r="C46" s="11"/>
      <c r="D46" s="134" t="s">
        <v>101</v>
      </c>
      <c r="E46" s="49" t="s">
        <v>59</v>
      </c>
      <c r="F46" s="82">
        <v>30</v>
      </c>
      <c r="G46" s="50">
        <v>2.0499999999999998</v>
      </c>
      <c r="H46" s="50">
        <v>2.42</v>
      </c>
      <c r="I46" s="51">
        <v>15.82</v>
      </c>
      <c r="J46" s="50">
        <v>90.48</v>
      </c>
      <c r="K46" s="53"/>
      <c r="L46" s="41"/>
    </row>
    <row r="47" spans="1:12" ht="15" x14ac:dyDescent="0.25">
      <c r="A47" s="23"/>
      <c r="B47" s="15"/>
      <c r="C47" s="11"/>
      <c r="D47" s="7" t="s">
        <v>22</v>
      </c>
      <c r="E47" s="54" t="s">
        <v>46</v>
      </c>
      <c r="F47" s="55">
        <v>207</v>
      </c>
      <c r="G47" s="56">
        <v>0.1</v>
      </c>
      <c r="H47" s="56">
        <v>0.02</v>
      </c>
      <c r="I47" s="57">
        <v>10.16</v>
      </c>
      <c r="J47" s="56">
        <v>40.11</v>
      </c>
      <c r="K47" s="60">
        <v>686</v>
      </c>
      <c r="L47" s="41"/>
    </row>
    <row r="48" spans="1:12" ht="15" x14ac:dyDescent="0.25">
      <c r="A48" s="23"/>
      <c r="B48" s="15"/>
      <c r="C48" s="11"/>
      <c r="D48" s="7" t="s">
        <v>23</v>
      </c>
      <c r="E48" s="54" t="s">
        <v>38</v>
      </c>
      <c r="F48" s="55">
        <v>50</v>
      </c>
      <c r="G48" s="56">
        <v>3.31</v>
      </c>
      <c r="H48" s="56">
        <v>0.33</v>
      </c>
      <c r="I48" s="57">
        <v>23.45</v>
      </c>
      <c r="J48" s="56">
        <v>111.95</v>
      </c>
      <c r="K48" s="60"/>
      <c r="L48" s="41"/>
    </row>
    <row r="49" spans="1:12" ht="15" x14ac:dyDescent="0.25">
      <c r="A49" s="23"/>
      <c r="B49" s="15"/>
      <c r="C49" s="11"/>
      <c r="D49" s="7"/>
      <c r="E49" s="54"/>
      <c r="F49" s="55"/>
      <c r="G49" s="56"/>
      <c r="H49" s="56"/>
      <c r="I49" s="57"/>
      <c r="J49" s="56"/>
      <c r="K49" s="87"/>
      <c r="L49" s="41"/>
    </row>
    <row r="50" spans="1:12" ht="15" x14ac:dyDescent="0.25">
      <c r="A50" s="23"/>
      <c r="B50" s="15"/>
      <c r="C50" s="11"/>
      <c r="D50" s="7"/>
      <c r="E50" s="99"/>
      <c r="F50" s="69"/>
      <c r="G50" s="84"/>
      <c r="H50" s="84"/>
      <c r="I50" s="85"/>
      <c r="J50" s="86"/>
      <c r="K50" s="68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 t="shared" ref="F51:H51" si="19">SUM(F44:F50)</f>
        <v>487</v>
      </c>
      <c r="G51" s="19">
        <f t="shared" ref="G51" si="20">SUM(G44:G50)</f>
        <v>32.57</v>
      </c>
      <c r="H51" s="19">
        <f t="shared" si="19"/>
        <v>23.419999999999998</v>
      </c>
      <c r="I51" s="19">
        <f t="shared" ref="I51" si="21">SUM(I44:I50)</f>
        <v>80.12</v>
      </c>
      <c r="J51" s="19">
        <f t="shared" ref="J51:L51" si="22">SUM(J44:J50)</f>
        <v>659.58</v>
      </c>
      <c r="K51" s="25"/>
      <c r="L51" s="19">
        <f t="shared" si="22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63" t="s">
        <v>60</v>
      </c>
      <c r="F52" s="64">
        <v>60</v>
      </c>
      <c r="G52" s="66">
        <v>3.16</v>
      </c>
      <c r="H52" s="66">
        <v>8.1300000000000008</v>
      </c>
      <c r="I52" s="67">
        <v>5.13</v>
      </c>
      <c r="J52" s="66">
        <v>103.72</v>
      </c>
      <c r="K52" s="94" t="s">
        <v>40</v>
      </c>
      <c r="L52" s="41">
        <v>120.3</v>
      </c>
    </row>
    <row r="53" spans="1:12" ht="15" x14ac:dyDescent="0.25">
      <c r="A53" s="23"/>
      <c r="B53" s="15"/>
      <c r="C53" s="11"/>
      <c r="D53" s="7" t="s">
        <v>27</v>
      </c>
      <c r="E53" s="54" t="s">
        <v>97</v>
      </c>
      <c r="F53" s="55">
        <v>200</v>
      </c>
      <c r="G53" s="56">
        <v>1.79</v>
      </c>
      <c r="H53" s="56">
        <v>4.22</v>
      </c>
      <c r="I53" s="57">
        <v>14.39</v>
      </c>
      <c r="J53" s="56">
        <v>101.21</v>
      </c>
      <c r="K53" s="60">
        <v>132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61</v>
      </c>
      <c r="F54" s="65">
        <v>90</v>
      </c>
      <c r="G54" s="56">
        <v>8.89</v>
      </c>
      <c r="H54" s="56">
        <v>7.66</v>
      </c>
      <c r="I54" s="57">
        <v>7.57</v>
      </c>
      <c r="J54" s="56">
        <v>134.41</v>
      </c>
      <c r="K54" s="60" t="s">
        <v>40</v>
      </c>
      <c r="L54" s="41"/>
    </row>
    <row r="55" spans="1:12" ht="15" x14ac:dyDescent="0.25">
      <c r="A55" s="23"/>
      <c r="B55" s="15"/>
      <c r="C55" s="11"/>
      <c r="D55" s="7" t="s">
        <v>29</v>
      </c>
      <c r="E55" s="77" t="s">
        <v>39</v>
      </c>
      <c r="F55" s="69">
        <v>150</v>
      </c>
      <c r="G55" s="88">
        <v>5.51</v>
      </c>
      <c r="H55" s="88">
        <v>4.57</v>
      </c>
      <c r="I55" s="89">
        <v>34.61</v>
      </c>
      <c r="J55" s="70">
        <v>201.11</v>
      </c>
      <c r="K55" s="68">
        <v>516</v>
      </c>
      <c r="L55" s="41"/>
    </row>
    <row r="56" spans="1:12" ht="15" x14ac:dyDescent="0.25">
      <c r="A56" s="23"/>
      <c r="B56" s="15"/>
      <c r="C56" s="11"/>
      <c r="D56" s="7" t="s">
        <v>22</v>
      </c>
      <c r="E56" s="54" t="s">
        <v>45</v>
      </c>
      <c r="F56" s="55">
        <v>200</v>
      </c>
      <c r="G56" s="56">
        <v>1.02</v>
      </c>
      <c r="H56" s="56">
        <v>0.06</v>
      </c>
      <c r="I56" s="57">
        <v>23.18</v>
      </c>
      <c r="J56" s="56">
        <v>87.6</v>
      </c>
      <c r="K56" s="60">
        <v>639</v>
      </c>
      <c r="L56" s="41"/>
    </row>
    <row r="57" spans="1:12" ht="15" x14ac:dyDescent="0.25">
      <c r="A57" s="23"/>
      <c r="B57" s="15"/>
      <c r="C57" s="11"/>
      <c r="D57" s="7" t="s">
        <v>23</v>
      </c>
      <c r="E57" s="98" t="s">
        <v>41</v>
      </c>
      <c r="F57" s="55">
        <v>50</v>
      </c>
      <c r="G57" s="56">
        <v>3.23</v>
      </c>
      <c r="H57" s="56">
        <v>0.59</v>
      </c>
      <c r="I57" s="57">
        <v>20.43</v>
      </c>
      <c r="J57" s="56">
        <v>94.76</v>
      </c>
      <c r="K57" s="60"/>
      <c r="L57" s="41"/>
    </row>
    <row r="58" spans="1:12" ht="15" x14ac:dyDescent="0.25">
      <c r="A58" s="23"/>
      <c r="B58" s="15"/>
      <c r="C58" s="11"/>
      <c r="D58" s="7"/>
      <c r="E58" s="54"/>
      <c r="F58" s="69"/>
      <c r="G58" s="70"/>
      <c r="H58" s="70"/>
      <c r="I58" s="71"/>
      <c r="J58" s="70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750</v>
      </c>
      <c r="G61" s="114">
        <f t="shared" ref="G61" si="23">SUM(G52:G60)</f>
        <v>23.6</v>
      </c>
      <c r="H61" s="19">
        <f t="shared" ref="H61" si="24">SUM(H52:H60)</f>
        <v>25.23</v>
      </c>
      <c r="I61" s="19">
        <f t="shared" ref="I61" si="25">SUM(I52:I60)</f>
        <v>105.31</v>
      </c>
      <c r="J61" s="19">
        <f t="shared" ref="J61:L61" si="26">SUM(J52:J60)</f>
        <v>722.81000000000006</v>
      </c>
      <c r="K61" s="25"/>
      <c r="L61" s="19">
        <f t="shared" si="26"/>
        <v>120.3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8" t="s">
        <v>4</v>
      </c>
      <c r="D62" s="139"/>
      <c r="E62" s="31"/>
      <c r="F62" s="32">
        <f>F51+F61</f>
        <v>1237</v>
      </c>
      <c r="G62" s="32">
        <f t="shared" ref="G62" si="27">G51+G61</f>
        <v>56.17</v>
      </c>
      <c r="H62" s="32">
        <f t="shared" ref="H62" si="28">H51+H61</f>
        <v>48.65</v>
      </c>
      <c r="I62" s="32">
        <f t="shared" ref="I62" si="29">I51+I61</f>
        <v>185.43</v>
      </c>
      <c r="J62" s="32">
        <f t="shared" ref="J62:L62" si="30">J51+J61</f>
        <v>1382.39</v>
      </c>
      <c r="K62" s="32"/>
      <c r="L62" s="32">
        <f t="shared" si="30"/>
        <v>210.3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98</v>
      </c>
      <c r="F63" s="52">
        <v>220</v>
      </c>
      <c r="G63" s="50">
        <v>8.11</v>
      </c>
      <c r="H63" s="50">
        <v>7.31</v>
      </c>
      <c r="I63" s="51">
        <v>43.92</v>
      </c>
      <c r="J63" s="50">
        <v>271.85000000000002</v>
      </c>
      <c r="K63" s="53">
        <v>302</v>
      </c>
      <c r="L63" s="39">
        <v>90</v>
      </c>
    </row>
    <row r="64" spans="1:12" ht="15" x14ac:dyDescent="0.25">
      <c r="A64" s="23"/>
      <c r="B64" s="15"/>
      <c r="C64" s="11"/>
      <c r="D64" s="7" t="s">
        <v>22</v>
      </c>
      <c r="E64" s="54" t="s">
        <v>84</v>
      </c>
      <c r="F64" s="55">
        <v>200</v>
      </c>
      <c r="G64" s="56">
        <v>2.6</v>
      </c>
      <c r="H64" s="56">
        <v>1.85</v>
      </c>
      <c r="I64" s="57">
        <v>12.08</v>
      </c>
      <c r="J64" s="56">
        <v>73.11</v>
      </c>
      <c r="K64" s="60">
        <v>692</v>
      </c>
      <c r="L64" s="41"/>
    </row>
    <row r="65" spans="1:12" ht="15" x14ac:dyDescent="0.25">
      <c r="A65" s="23"/>
      <c r="B65" s="15"/>
      <c r="C65" s="11"/>
      <c r="D65" s="7" t="s">
        <v>62</v>
      </c>
      <c r="E65" s="98" t="s">
        <v>63</v>
      </c>
      <c r="F65" s="55">
        <v>100</v>
      </c>
      <c r="G65" s="56">
        <v>10.06</v>
      </c>
      <c r="H65" s="56">
        <v>6.57</v>
      </c>
      <c r="I65" s="57">
        <v>52.41</v>
      </c>
      <c r="J65" s="56">
        <v>308.31</v>
      </c>
      <c r="K65" s="91" t="s">
        <v>40</v>
      </c>
      <c r="L65" s="41"/>
    </row>
    <row r="66" spans="1:12" ht="15.75" thickBot="1" x14ac:dyDescent="0.3">
      <c r="A66" s="23"/>
      <c r="B66" s="15"/>
      <c r="C66" s="11"/>
      <c r="D66" s="7" t="s">
        <v>23</v>
      </c>
      <c r="E66" s="61" t="s">
        <v>38</v>
      </c>
      <c r="F66" s="62">
        <v>20</v>
      </c>
      <c r="G66" s="58">
        <v>1.32</v>
      </c>
      <c r="H66" s="58">
        <v>0.13</v>
      </c>
      <c r="I66" s="59">
        <v>9.3800000000000008</v>
      </c>
      <c r="J66" s="58">
        <v>44.78</v>
      </c>
      <c r="K66" s="92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/>
      <c r="E68" s="61"/>
      <c r="F68" s="62"/>
      <c r="G68" s="58"/>
      <c r="H68" s="58"/>
      <c r="I68" s="59"/>
      <c r="J68" s="58"/>
      <c r="K68" s="42"/>
      <c r="L68" s="41"/>
    </row>
    <row r="69" spans="1:12" ht="15.75" thickBot="1" x14ac:dyDescent="0.3">
      <c r="A69" s="23"/>
      <c r="B69" s="15"/>
      <c r="C69" s="11"/>
      <c r="D69" s="6"/>
      <c r="E69" s="74"/>
      <c r="F69" s="75"/>
      <c r="G69" s="58"/>
      <c r="H69" s="58"/>
      <c r="I69" s="59"/>
      <c r="J69" s="58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540</v>
      </c>
      <c r="G70" s="19">
        <f t="shared" ref="G70" si="31">SUM(G63:G69)</f>
        <v>22.09</v>
      </c>
      <c r="H70" s="19">
        <f t="shared" ref="H70" si="32">SUM(H63:H69)</f>
        <v>15.860000000000001</v>
      </c>
      <c r="I70" s="19">
        <f t="shared" ref="I70" si="33">SUM(I63:I69)</f>
        <v>117.78999999999999</v>
      </c>
      <c r="J70" s="19">
        <f t="shared" ref="J70:L70" si="34">SUM(J63:J69)</f>
        <v>698.05</v>
      </c>
      <c r="K70" s="25"/>
      <c r="L70" s="19">
        <f t="shared" si="34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63" t="s">
        <v>85</v>
      </c>
      <c r="F71" s="64">
        <v>60</v>
      </c>
      <c r="G71" s="66">
        <v>1.3</v>
      </c>
      <c r="H71" s="66">
        <v>0.24</v>
      </c>
      <c r="I71" s="67">
        <v>6.88</v>
      </c>
      <c r="J71" s="66">
        <v>34.54</v>
      </c>
      <c r="K71" s="60">
        <v>101</v>
      </c>
      <c r="L71" s="41">
        <v>120.3</v>
      </c>
    </row>
    <row r="72" spans="1:12" ht="15" x14ac:dyDescent="0.25">
      <c r="A72" s="23"/>
      <c r="B72" s="15"/>
      <c r="C72" s="11"/>
      <c r="D72" s="7" t="s">
        <v>27</v>
      </c>
      <c r="E72" s="54" t="s">
        <v>64</v>
      </c>
      <c r="F72" s="55">
        <v>200</v>
      </c>
      <c r="G72" s="56">
        <v>1.47</v>
      </c>
      <c r="H72" s="56">
        <v>4.12</v>
      </c>
      <c r="I72" s="57">
        <v>10.08</v>
      </c>
      <c r="J72" s="56">
        <v>80.819999999999993</v>
      </c>
      <c r="K72" s="60">
        <v>135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86</v>
      </c>
      <c r="F73" s="65">
        <v>230</v>
      </c>
      <c r="G73" s="56">
        <v>17.23</v>
      </c>
      <c r="H73" s="56">
        <v>19.600000000000001</v>
      </c>
      <c r="I73" s="57">
        <v>25.3</v>
      </c>
      <c r="J73" s="56">
        <v>349</v>
      </c>
      <c r="K73" s="60">
        <v>436</v>
      </c>
      <c r="L73" s="41"/>
    </row>
    <row r="74" spans="1:12" ht="15" x14ac:dyDescent="0.25">
      <c r="A74" s="23"/>
      <c r="B74" s="15"/>
      <c r="C74" s="11"/>
      <c r="D74" s="7" t="s">
        <v>22</v>
      </c>
      <c r="E74" s="54" t="s">
        <v>87</v>
      </c>
      <c r="F74" s="55">
        <v>200</v>
      </c>
      <c r="G74" s="56">
        <v>0.28999999999999998</v>
      </c>
      <c r="H74" s="56">
        <v>0.12</v>
      </c>
      <c r="I74" s="57">
        <v>18.18</v>
      </c>
      <c r="J74" s="56">
        <v>70.94</v>
      </c>
      <c r="K74" s="60">
        <v>634</v>
      </c>
      <c r="L74" s="41"/>
    </row>
    <row r="75" spans="1:12" ht="15" x14ac:dyDescent="0.25">
      <c r="A75" s="23"/>
      <c r="B75" s="15"/>
      <c r="C75" s="11"/>
      <c r="D75" s="7" t="s">
        <v>23</v>
      </c>
      <c r="E75" s="54" t="s">
        <v>41</v>
      </c>
      <c r="F75" s="55">
        <v>50</v>
      </c>
      <c r="G75" s="56">
        <v>3.23</v>
      </c>
      <c r="H75" s="56">
        <v>0.59</v>
      </c>
      <c r="I75" s="57">
        <v>20.43</v>
      </c>
      <c r="J75" s="56">
        <v>94.76</v>
      </c>
      <c r="K75" s="60"/>
      <c r="L75" s="41"/>
    </row>
    <row r="76" spans="1:12" ht="15" x14ac:dyDescent="0.25">
      <c r="A76" s="23"/>
      <c r="B76" s="15"/>
      <c r="C76" s="11"/>
      <c r="D76" s="7"/>
      <c r="E76" s="98"/>
      <c r="F76" s="93"/>
      <c r="G76" s="70"/>
      <c r="H76" s="70"/>
      <c r="I76" s="71"/>
      <c r="J76" s="70"/>
      <c r="K76" s="68"/>
      <c r="L76" s="41"/>
    </row>
    <row r="77" spans="1:12" ht="15" x14ac:dyDescent="0.25">
      <c r="A77" s="23"/>
      <c r="B77" s="15"/>
      <c r="C77" s="11"/>
      <c r="D77" s="7"/>
      <c r="E77" s="54"/>
      <c r="F77" s="69"/>
      <c r="G77" s="70"/>
      <c r="H77" s="70"/>
      <c r="I77" s="71"/>
      <c r="J77" s="70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740</v>
      </c>
      <c r="G80" s="19">
        <f t="shared" ref="G80" si="35">SUM(G71:G79)</f>
        <v>23.52</v>
      </c>
      <c r="H80" s="19">
        <f t="shared" ref="H80" si="36">SUM(H71:H79)</f>
        <v>24.67</v>
      </c>
      <c r="I80" s="19">
        <f t="shared" ref="I80" si="37">SUM(I71:I79)</f>
        <v>80.87</v>
      </c>
      <c r="J80" s="19">
        <f t="shared" ref="J80:L80" si="38">SUM(J71:J79)</f>
        <v>630.05999999999995</v>
      </c>
      <c r="K80" s="25"/>
      <c r="L80" s="19">
        <f t="shared" si="38"/>
        <v>120.3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8" t="s">
        <v>4</v>
      </c>
      <c r="D81" s="139"/>
      <c r="E81" s="31"/>
      <c r="F81" s="32">
        <f>F70+F80</f>
        <v>1280</v>
      </c>
      <c r="G81" s="32">
        <f t="shared" ref="G81" si="39">G70+G80</f>
        <v>45.61</v>
      </c>
      <c r="H81" s="32">
        <f t="shared" ref="H81" si="40">H70+H80</f>
        <v>40.53</v>
      </c>
      <c r="I81" s="32">
        <f t="shared" ref="I81" si="41">I70+I80</f>
        <v>198.66</v>
      </c>
      <c r="J81" s="32">
        <f t="shared" ref="J81:L81" si="42">J70+J80</f>
        <v>1328.11</v>
      </c>
      <c r="K81" s="32"/>
      <c r="L81" s="32">
        <f t="shared" si="42"/>
        <v>210.3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48</v>
      </c>
      <c r="F82" s="52">
        <v>150</v>
      </c>
      <c r="G82" s="50">
        <v>14.41</v>
      </c>
      <c r="H82" s="50">
        <v>17.940000000000001</v>
      </c>
      <c r="I82" s="51">
        <v>1.83</v>
      </c>
      <c r="J82" s="50">
        <v>226.16</v>
      </c>
      <c r="K82" s="53">
        <v>340</v>
      </c>
      <c r="L82" s="39">
        <v>90</v>
      </c>
    </row>
    <row r="83" spans="1:12" ht="15" x14ac:dyDescent="0.25">
      <c r="A83" s="23"/>
      <c r="B83" s="15"/>
      <c r="C83" s="11"/>
      <c r="D83" s="7" t="s">
        <v>22</v>
      </c>
      <c r="E83" s="54" t="s">
        <v>49</v>
      </c>
      <c r="F83" s="55">
        <v>200</v>
      </c>
      <c r="G83" s="56">
        <v>0.04</v>
      </c>
      <c r="H83" s="56">
        <v>0.01</v>
      </c>
      <c r="I83" s="57">
        <v>9.81</v>
      </c>
      <c r="J83" s="56">
        <v>37.479999999999997</v>
      </c>
      <c r="K83" s="60">
        <v>685</v>
      </c>
      <c r="L83" s="41"/>
    </row>
    <row r="84" spans="1:12" ht="15" x14ac:dyDescent="0.25">
      <c r="A84" s="23"/>
      <c r="B84" s="15"/>
      <c r="C84" s="11"/>
      <c r="D84" s="7" t="s">
        <v>23</v>
      </c>
      <c r="E84" s="54" t="s">
        <v>38</v>
      </c>
      <c r="F84" s="55">
        <v>50</v>
      </c>
      <c r="G84" s="56">
        <v>3.31</v>
      </c>
      <c r="H84" s="56">
        <v>0.33</v>
      </c>
      <c r="I84" s="57">
        <v>23.45</v>
      </c>
      <c r="J84" s="56">
        <v>111.95</v>
      </c>
      <c r="K84" s="91"/>
      <c r="L84" s="41"/>
    </row>
    <row r="85" spans="1:12" ht="15.75" thickBot="1" x14ac:dyDescent="0.3">
      <c r="A85" s="23"/>
      <c r="B85" s="15"/>
      <c r="C85" s="11"/>
      <c r="D85" s="7" t="s">
        <v>24</v>
      </c>
      <c r="E85" s="95" t="s">
        <v>68</v>
      </c>
      <c r="F85" s="62">
        <v>150</v>
      </c>
      <c r="G85" s="58">
        <v>1.95</v>
      </c>
      <c r="H85" s="58">
        <v>0.65</v>
      </c>
      <c r="I85" s="59">
        <v>29.51</v>
      </c>
      <c r="J85" s="58">
        <v>124.15</v>
      </c>
      <c r="K85" s="92"/>
      <c r="L85" s="41"/>
    </row>
    <row r="86" spans="1:12" ht="15.75" thickBot="1" x14ac:dyDescent="0.3">
      <c r="A86" s="23"/>
      <c r="B86" s="15"/>
      <c r="C86" s="11"/>
      <c r="D86" s="7"/>
      <c r="E86" s="61"/>
      <c r="F86" s="62"/>
      <c r="G86" s="58"/>
      <c r="H86" s="58"/>
      <c r="I86" s="59"/>
      <c r="J86" s="58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 t="shared" ref="F89" si="43">SUM(F82:F88)</f>
        <v>550</v>
      </c>
      <c r="G89" s="19">
        <f t="shared" ref="G89" si="44">SUM(G82:G88)</f>
        <v>19.709999999999997</v>
      </c>
      <c r="H89" s="19">
        <f t="shared" ref="H89" si="45">SUM(H82:H88)</f>
        <v>18.93</v>
      </c>
      <c r="I89" s="114">
        <f t="shared" ref="I89" si="46">SUM(I82:I88)</f>
        <v>64.600000000000009</v>
      </c>
      <c r="J89" s="19">
        <f t="shared" ref="J89:L89" si="47">SUM(J82:J88)</f>
        <v>499.74</v>
      </c>
      <c r="K89" s="25"/>
      <c r="L89" s="19">
        <f t="shared" si="47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63" t="s">
        <v>99</v>
      </c>
      <c r="F90" s="64">
        <v>60</v>
      </c>
      <c r="G90" s="66">
        <v>0.83</v>
      </c>
      <c r="H90" s="66">
        <v>5.98</v>
      </c>
      <c r="I90" s="67">
        <v>5.58</v>
      </c>
      <c r="J90" s="66">
        <v>70.7</v>
      </c>
      <c r="K90" s="60">
        <v>71</v>
      </c>
      <c r="L90" s="41">
        <v>120.3</v>
      </c>
    </row>
    <row r="91" spans="1:12" ht="15" x14ac:dyDescent="0.25">
      <c r="A91" s="23"/>
      <c r="B91" s="15"/>
      <c r="C91" s="11"/>
      <c r="D91" s="7" t="s">
        <v>27</v>
      </c>
      <c r="E91" s="54" t="s">
        <v>88</v>
      </c>
      <c r="F91" s="55">
        <v>200</v>
      </c>
      <c r="G91" s="56">
        <v>5.05</v>
      </c>
      <c r="H91" s="56">
        <v>4.5</v>
      </c>
      <c r="I91" s="57">
        <v>20.03</v>
      </c>
      <c r="J91" s="56">
        <v>135.81</v>
      </c>
      <c r="K91" s="60">
        <v>139</v>
      </c>
      <c r="L91" s="41"/>
    </row>
    <row r="92" spans="1:12" ht="45" x14ac:dyDescent="0.25">
      <c r="A92" s="23"/>
      <c r="B92" s="15"/>
      <c r="C92" s="11"/>
      <c r="D92" s="7" t="s">
        <v>28</v>
      </c>
      <c r="E92" s="54" t="s">
        <v>89</v>
      </c>
      <c r="F92" s="65">
        <v>90</v>
      </c>
      <c r="G92" s="56">
        <v>10.6</v>
      </c>
      <c r="H92" s="56">
        <v>7.01</v>
      </c>
      <c r="I92" s="57">
        <v>16.62</v>
      </c>
      <c r="J92" s="56">
        <v>170.46</v>
      </c>
      <c r="K92" s="60" t="s">
        <v>40</v>
      </c>
      <c r="L92" s="41"/>
    </row>
    <row r="93" spans="1:12" ht="15" x14ac:dyDescent="0.25">
      <c r="A93" s="23"/>
      <c r="B93" s="15"/>
      <c r="C93" s="11"/>
      <c r="D93" s="7" t="s">
        <v>29</v>
      </c>
      <c r="E93" s="54" t="s">
        <v>56</v>
      </c>
      <c r="F93" s="55">
        <v>150</v>
      </c>
      <c r="G93" s="56">
        <v>3.67</v>
      </c>
      <c r="H93" s="56">
        <v>3.36</v>
      </c>
      <c r="I93" s="57">
        <v>38.630000000000003</v>
      </c>
      <c r="J93" s="56">
        <v>200.01</v>
      </c>
      <c r="K93" s="60">
        <v>511</v>
      </c>
      <c r="L93" s="41"/>
    </row>
    <row r="94" spans="1:12" ht="15" x14ac:dyDescent="0.25">
      <c r="A94" s="23"/>
      <c r="B94" s="15"/>
      <c r="C94" s="11"/>
      <c r="D94" s="7" t="s">
        <v>22</v>
      </c>
      <c r="E94" s="54" t="s">
        <v>90</v>
      </c>
      <c r="F94" s="55">
        <v>200</v>
      </c>
      <c r="G94" s="56">
        <v>0.1</v>
      </c>
      <c r="H94" s="56">
        <v>0.04</v>
      </c>
      <c r="I94" s="57">
        <v>11.13</v>
      </c>
      <c r="J94" s="56">
        <v>43.78</v>
      </c>
      <c r="K94" s="60">
        <v>634</v>
      </c>
      <c r="L94" s="41"/>
    </row>
    <row r="95" spans="1:12" ht="15" x14ac:dyDescent="0.25">
      <c r="A95" s="23"/>
      <c r="B95" s="15"/>
      <c r="C95" s="11"/>
      <c r="D95" s="7" t="s">
        <v>23</v>
      </c>
      <c r="E95" s="98" t="s">
        <v>41</v>
      </c>
      <c r="F95" s="93">
        <v>50</v>
      </c>
      <c r="G95" s="70">
        <v>3.23</v>
      </c>
      <c r="H95" s="70">
        <v>0.59</v>
      </c>
      <c r="I95" s="71">
        <v>20.43</v>
      </c>
      <c r="J95" s="70">
        <v>94.76</v>
      </c>
      <c r="K95" s="42"/>
      <c r="L95" s="41"/>
    </row>
    <row r="96" spans="1:12" ht="15" x14ac:dyDescent="0.25">
      <c r="A96" s="23"/>
      <c r="B96" s="15"/>
      <c r="C96" s="11"/>
      <c r="D96" s="7"/>
      <c r="E96" s="54"/>
      <c r="F96" s="69"/>
      <c r="G96" s="70"/>
      <c r="H96" s="70"/>
      <c r="I96" s="71"/>
      <c r="J96" s="70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8">SUM(G90:G98)</f>
        <v>23.48</v>
      </c>
      <c r="H99" s="19">
        <f t="shared" ref="H99" si="49">SUM(H90:H98)</f>
        <v>21.48</v>
      </c>
      <c r="I99" s="19">
        <f t="shared" ref="I99" si="50">SUM(I90:I98)</f>
        <v>112.42000000000002</v>
      </c>
      <c r="J99" s="19">
        <f t="shared" ref="J99:L99" si="51">SUM(J90:J98)</f>
        <v>715.52</v>
      </c>
      <c r="K99" s="25"/>
      <c r="L99" s="19">
        <f t="shared" si="51"/>
        <v>120.3</v>
      </c>
    </row>
    <row r="100" spans="1:12" ht="15.75" customHeight="1" x14ac:dyDescent="0.2">
      <c r="A100" s="29">
        <f>A82</f>
        <v>1</v>
      </c>
      <c r="B100" s="30">
        <f>B82</f>
        <v>5</v>
      </c>
      <c r="C100" s="138" t="s">
        <v>4</v>
      </c>
      <c r="D100" s="139"/>
      <c r="E100" s="31"/>
      <c r="F100" s="32">
        <f>F89+F99</f>
        <v>1300</v>
      </c>
      <c r="G100" s="32">
        <f t="shared" ref="G100" si="52">G89+G99</f>
        <v>43.19</v>
      </c>
      <c r="H100" s="32">
        <f t="shared" ref="H100" si="53">H89+H99</f>
        <v>40.409999999999997</v>
      </c>
      <c r="I100" s="32">
        <f t="shared" ref="I100" si="54">I89+I99</f>
        <v>177.02000000000004</v>
      </c>
      <c r="J100" s="32">
        <f t="shared" ref="J100:L100" si="55">J89+J99</f>
        <v>1215.26</v>
      </c>
      <c r="K100" s="32"/>
      <c r="L100" s="32">
        <f t="shared" si="55"/>
        <v>210.3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26</v>
      </c>
      <c r="E101" s="49" t="s">
        <v>66</v>
      </c>
      <c r="F101" s="96">
        <v>100</v>
      </c>
      <c r="G101" s="50">
        <v>0.93</v>
      </c>
      <c r="H101" s="50">
        <v>0.28999999999999998</v>
      </c>
      <c r="I101" s="51">
        <v>14.06</v>
      </c>
      <c r="J101" s="50">
        <v>59.46</v>
      </c>
      <c r="K101" s="53" t="s">
        <v>40</v>
      </c>
      <c r="L101" s="39">
        <v>90</v>
      </c>
    </row>
    <row r="102" spans="1:12" ht="15" x14ac:dyDescent="0.25">
      <c r="A102" s="23"/>
      <c r="B102" s="15"/>
      <c r="C102" s="11"/>
      <c r="D102" s="7" t="s">
        <v>21</v>
      </c>
      <c r="E102" s="54" t="s">
        <v>67</v>
      </c>
      <c r="F102" s="55">
        <v>200</v>
      </c>
      <c r="G102" s="50">
        <v>16.5</v>
      </c>
      <c r="H102" s="50">
        <v>13.7</v>
      </c>
      <c r="I102" s="51">
        <v>87.5</v>
      </c>
      <c r="J102" s="50">
        <v>535.5</v>
      </c>
      <c r="K102" s="53" t="s">
        <v>65</v>
      </c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49</v>
      </c>
      <c r="F103" s="55">
        <v>200</v>
      </c>
      <c r="G103" s="56">
        <v>0.04</v>
      </c>
      <c r="H103" s="56">
        <v>0.01</v>
      </c>
      <c r="I103" s="57">
        <v>9.81</v>
      </c>
      <c r="J103" s="56">
        <v>37.479999999999997</v>
      </c>
      <c r="K103" s="60">
        <v>685</v>
      </c>
      <c r="L103" s="41"/>
    </row>
    <row r="104" spans="1:12" ht="15" x14ac:dyDescent="0.25">
      <c r="A104" s="23"/>
      <c r="B104" s="15"/>
      <c r="C104" s="11"/>
      <c r="D104" s="97"/>
      <c r="E104" s="98"/>
      <c r="F104" s="55"/>
      <c r="G104" s="56"/>
      <c r="H104" s="56"/>
      <c r="I104" s="57"/>
      <c r="J104" s="56"/>
      <c r="K104" s="60"/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61"/>
      <c r="F106" s="62"/>
      <c r="G106" s="58"/>
      <c r="H106" s="58"/>
      <c r="I106" s="59"/>
      <c r="J106" s="58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6">SUM(G101:G107)</f>
        <v>17.47</v>
      </c>
      <c r="H108" s="114">
        <f t="shared" si="56"/>
        <v>13.999999999999998</v>
      </c>
      <c r="I108" s="19">
        <f t="shared" si="56"/>
        <v>111.37</v>
      </c>
      <c r="J108" s="19">
        <f t="shared" si="56"/>
        <v>632.44000000000005</v>
      </c>
      <c r="K108" s="25"/>
      <c r="L108" s="19">
        <f t="shared" ref="L108" si="57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63" t="s">
        <v>70</v>
      </c>
      <c r="F109" s="64">
        <v>60</v>
      </c>
      <c r="G109" s="66">
        <v>0.49</v>
      </c>
      <c r="H109" s="66">
        <v>2.97</v>
      </c>
      <c r="I109" s="67">
        <v>3.23</v>
      </c>
      <c r="J109" s="66">
        <v>39.68</v>
      </c>
      <c r="K109" s="90" t="s">
        <v>71</v>
      </c>
      <c r="L109" s="41">
        <v>120.3</v>
      </c>
    </row>
    <row r="110" spans="1:12" ht="15" x14ac:dyDescent="0.25">
      <c r="A110" s="23"/>
      <c r="B110" s="15"/>
      <c r="C110" s="11"/>
      <c r="D110" s="7" t="s">
        <v>27</v>
      </c>
      <c r="E110" s="115" t="s">
        <v>97</v>
      </c>
      <c r="F110" s="55">
        <v>200</v>
      </c>
      <c r="G110" s="56">
        <v>1.79</v>
      </c>
      <c r="H110" s="56">
        <v>4.22</v>
      </c>
      <c r="I110" s="57">
        <v>14.39</v>
      </c>
      <c r="J110" s="56">
        <v>101.21</v>
      </c>
      <c r="K110" s="60">
        <v>132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91</v>
      </c>
      <c r="F111" s="65">
        <v>90</v>
      </c>
      <c r="G111" s="56">
        <v>21.16</v>
      </c>
      <c r="H111" s="56">
        <v>15.11</v>
      </c>
      <c r="I111" s="57">
        <v>1.03</v>
      </c>
      <c r="J111" s="56">
        <v>224.07</v>
      </c>
      <c r="K111" s="60">
        <v>487</v>
      </c>
      <c r="L111" s="41"/>
    </row>
    <row r="112" spans="1:12" ht="15" x14ac:dyDescent="0.25">
      <c r="A112" s="23"/>
      <c r="B112" s="15"/>
      <c r="C112" s="11"/>
      <c r="D112" s="7" t="s">
        <v>29</v>
      </c>
      <c r="E112" s="77" t="s">
        <v>39</v>
      </c>
      <c r="F112" s="69">
        <v>150</v>
      </c>
      <c r="G112" s="88">
        <v>5.51</v>
      </c>
      <c r="H112" s="88">
        <v>4.57</v>
      </c>
      <c r="I112" s="89">
        <v>34.61</v>
      </c>
      <c r="J112" s="70">
        <v>201.11</v>
      </c>
      <c r="K112" s="68">
        <v>516</v>
      </c>
      <c r="L112" s="41"/>
    </row>
    <row r="113" spans="1:12" ht="15" x14ac:dyDescent="0.25">
      <c r="A113" s="23"/>
      <c r="B113" s="15"/>
      <c r="C113" s="11"/>
      <c r="D113" s="7" t="s">
        <v>22</v>
      </c>
      <c r="E113" s="54" t="s">
        <v>45</v>
      </c>
      <c r="F113" s="55">
        <v>200</v>
      </c>
      <c r="G113" s="56">
        <v>1.02</v>
      </c>
      <c r="H113" s="56">
        <v>0.06</v>
      </c>
      <c r="I113" s="57">
        <v>23.18</v>
      </c>
      <c r="J113" s="56">
        <v>87.6</v>
      </c>
      <c r="K113" s="60">
        <v>639</v>
      </c>
      <c r="L113" s="41"/>
    </row>
    <row r="114" spans="1:12" ht="15" x14ac:dyDescent="0.25">
      <c r="A114" s="23"/>
      <c r="B114" s="15"/>
      <c r="C114" s="11"/>
      <c r="D114" s="7" t="s">
        <v>23</v>
      </c>
      <c r="E114" s="98" t="s">
        <v>41</v>
      </c>
      <c r="F114" s="55">
        <v>50</v>
      </c>
      <c r="G114" s="56">
        <v>3.23</v>
      </c>
      <c r="H114" s="56">
        <v>0.59</v>
      </c>
      <c r="I114" s="57">
        <v>20.43</v>
      </c>
      <c r="J114" s="56">
        <v>94.76</v>
      </c>
      <c r="K114" s="60"/>
      <c r="L114" s="41"/>
    </row>
    <row r="115" spans="1:12" ht="15" x14ac:dyDescent="0.25">
      <c r="A115" s="23"/>
      <c r="B115" s="15"/>
      <c r="C115" s="11"/>
      <c r="D115" s="7"/>
      <c r="E115" s="54"/>
      <c r="F115" s="69"/>
      <c r="G115" s="70"/>
      <c r="H115" s="70"/>
      <c r="I115" s="71"/>
      <c r="J115" s="70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750</v>
      </c>
      <c r="G118" s="114">
        <f t="shared" ref="G118:J118" si="58">SUM(G109:G117)</f>
        <v>33.200000000000003</v>
      </c>
      <c r="H118" s="19">
        <f t="shared" si="58"/>
        <v>27.519999999999996</v>
      </c>
      <c r="I118" s="19">
        <f t="shared" si="58"/>
        <v>96.87</v>
      </c>
      <c r="J118" s="19">
        <f t="shared" si="58"/>
        <v>748.43</v>
      </c>
      <c r="K118" s="25"/>
      <c r="L118" s="19">
        <f t="shared" ref="L118" si="59">SUM(L109:L117)</f>
        <v>120.3</v>
      </c>
    </row>
    <row r="119" spans="1:12" ht="15.75" thickBot="1" x14ac:dyDescent="0.25">
      <c r="A119" s="29">
        <f>A101</f>
        <v>2</v>
      </c>
      <c r="B119" s="30">
        <f>B101</f>
        <v>1</v>
      </c>
      <c r="C119" s="138" t="s">
        <v>4</v>
      </c>
      <c r="D119" s="139"/>
      <c r="E119" s="31"/>
      <c r="F119" s="32">
        <f>F108+F118</f>
        <v>1250</v>
      </c>
      <c r="G119" s="32">
        <f t="shared" ref="G119" si="60">G108+G118</f>
        <v>50.67</v>
      </c>
      <c r="H119" s="32">
        <f t="shared" ref="H119" si="61">H108+H118</f>
        <v>41.519999999999996</v>
      </c>
      <c r="I119" s="32">
        <f t="shared" ref="I119" si="62">I108+I118</f>
        <v>208.24</v>
      </c>
      <c r="J119" s="32">
        <f t="shared" ref="J119:L119" si="63">J108+J118</f>
        <v>1380.87</v>
      </c>
      <c r="K119" s="32"/>
      <c r="L119" s="32">
        <f t="shared" si="63"/>
        <v>210.3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72</v>
      </c>
      <c r="F120" s="52">
        <v>200</v>
      </c>
      <c r="G120" s="50">
        <v>8.0500000000000007</v>
      </c>
      <c r="H120" s="50">
        <v>6.71</v>
      </c>
      <c r="I120" s="51">
        <v>41.41</v>
      </c>
      <c r="J120" s="50">
        <v>256.08</v>
      </c>
      <c r="K120" s="53">
        <v>302</v>
      </c>
      <c r="L120" s="39">
        <v>90</v>
      </c>
    </row>
    <row r="121" spans="1:12" ht="15" x14ac:dyDescent="0.25">
      <c r="A121" s="14"/>
      <c r="B121" s="15"/>
      <c r="C121" s="11"/>
      <c r="D121" s="7" t="s">
        <v>22</v>
      </c>
      <c r="E121" s="54" t="s">
        <v>84</v>
      </c>
      <c r="F121" s="55">
        <v>200</v>
      </c>
      <c r="G121" s="56">
        <v>2.6</v>
      </c>
      <c r="H121" s="56">
        <v>1.85</v>
      </c>
      <c r="I121" s="57">
        <v>12.08</v>
      </c>
      <c r="J121" s="56">
        <v>73.11</v>
      </c>
      <c r="K121" s="60">
        <v>692</v>
      </c>
      <c r="L121" s="41"/>
    </row>
    <row r="122" spans="1:12" ht="15" x14ac:dyDescent="0.25">
      <c r="A122" s="14"/>
      <c r="B122" s="15"/>
      <c r="C122" s="11"/>
      <c r="D122" s="116" t="s">
        <v>62</v>
      </c>
      <c r="E122" s="115" t="s">
        <v>100</v>
      </c>
      <c r="F122" s="55">
        <v>50</v>
      </c>
      <c r="G122" s="56">
        <v>7.84</v>
      </c>
      <c r="H122" s="56">
        <v>19.29</v>
      </c>
      <c r="I122" s="57">
        <v>171.83</v>
      </c>
      <c r="J122" s="56">
        <v>219.49</v>
      </c>
      <c r="K122" s="117" t="s">
        <v>75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61" t="s">
        <v>38</v>
      </c>
      <c r="F123" s="62">
        <v>20</v>
      </c>
      <c r="G123" s="58">
        <v>1.32</v>
      </c>
      <c r="H123" s="58">
        <v>0.13</v>
      </c>
      <c r="I123" s="59">
        <v>9.3800000000000008</v>
      </c>
      <c r="J123" s="58">
        <v>44.78</v>
      </c>
      <c r="K123" s="101"/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470</v>
      </c>
      <c r="G127" s="19">
        <f t="shared" ref="G127:J127" si="64">SUM(G120:G126)</f>
        <v>19.810000000000002</v>
      </c>
      <c r="H127" s="19">
        <f t="shared" si="64"/>
        <v>27.98</v>
      </c>
      <c r="I127" s="114">
        <f t="shared" si="64"/>
        <v>234.7</v>
      </c>
      <c r="J127" s="19">
        <f t="shared" si="64"/>
        <v>593.46</v>
      </c>
      <c r="K127" s="25"/>
      <c r="L127" s="19">
        <f t="shared" ref="L127" si="65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119" t="s">
        <v>24</v>
      </c>
      <c r="E128" s="118" t="s">
        <v>69</v>
      </c>
      <c r="F128" s="64">
        <v>150</v>
      </c>
      <c r="G128" s="66">
        <v>1.95</v>
      </c>
      <c r="H128" s="66">
        <v>0.65</v>
      </c>
      <c r="I128" s="67">
        <v>29.51</v>
      </c>
      <c r="J128" s="66">
        <v>124.15</v>
      </c>
      <c r="K128" s="60"/>
      <c r="L128" s="41">
        <v>120.3</v>
      </c>
    </row>
    <row r="129" spans="1:12" ht="15" x14ac:dyDescent="0.25">
      <c r="A129" s="14"/>
      <c r="B129" s="15"/>
      <c r="C129" s="11"/>
      <c r="D129" s="7" t="s">
        <v>27</v>
      </c>
      <c r="E129" s="54" t="s">
        <v>73</v>
      </c>
      <c r="F129" s="55">
        <v>250</v>
      </c>
      <c r="G129" s="56">
        <v>1.92</v>
      </c>
      <c r="H129" s="56">
        <v>4.63</v>
      </c>
      <c r="I129" s="57">
        <v>14.76</v>
      </c>
      <c r="J129" s="56">
        <v>104.38</v>
      </c>
      <c r="K129" s="60" t="s">
        <v>75</v>
      </c>
      <c r="L129" s="41"/>
    </row>
    <row r="130" spans="1:12" ht="30" x14ac:dyDescent="0.25">
      <c r="A130" s="14"/>
      <c r="B130" s="15"/>
      <c r="C130" s="11"/>
      <c r="D130" s="102" t="s">
        <v>28</v>
      </c>
      <c r="E130" s="103" t="s">
        <v>74</v>
      </c>
      <c r="F130" s="104">
        <v>155</v>
      </c>
      <c r="G130" s="105">
        <v>24.11</v>
      </c>
      <c r="H130" s="105">
        <v>26.45</v>
      </c>
      <c r="I130" s="106">
        <v>46.5</v>
      </c>
      <c r="J130" s="105">
        <v>519.5</v>
      </c>
      <c r="K130" s="107" t="s">
        <v>65</v>
      </c>
      <c r="L130" s="41"/>
    </row>
    <row r="131" spans="1:12" ht="15" x14ac:dyDescent="0.25">
      <c r="A131" s="14"/>
      <c r="B131" s="15"/>
      <c r="C131" s="11"/>
      <c r="D131" s="7" t="s">
        <v>22</v>
      </c>
      <c r="E131" s="54" t="s">
        <v>49</v>
      </c>
      <c r="F131" s="55">
        <v>200</v>
      </c>
      <c r="G131" s="56">
        <v>0.04</v>
      </c>
      <c r="H131" s="56">
        <v>0.01</v>
      </c>
      <c r="I131" s="57">
        <v>9.81</v>
      </c>
      <c r="J131" s="56">
        <v>37.479999999999997</v>
      </c>
      <c r="K131" s="60">
        <v>685</v>
      </c>
      <c r="L131" s="41"/>
    </row>
    <row r="132" spans="1:12" ht="15" x14ac:dyDescent="0.25">
      <c r="A132" s="14"/>
      <c r="B132" s="15"/>
      <c r="C132" s="11"/>
      <c r="D132" s="7" t="s">
        <v>23</v>
      </c>
      <c r="E132" s="98" t="s">
        <v>41</v>
      </c>
      <c r="F132" s="55">
        <v>50</v>
      </c>
      <c r="G132" s="56">
        <v>3.23</v>
      </c>
      <c r="H132" s="56">
        <v>0.59</v>
      </c>
      <c r="I132" s="57">
        <v>20.43</v>
      </c>
      <c r="J132" s="56">
        <v>94.76</v>
      </c>
      <c r="K132" s="60"/>
      <c r="L132" s="41"/>
    </row>
    <row r="133" spans="1:12" ht="15" x14ac:dyDescent="0.25">
      <c r="A133" s="14"/>
      <c r="B133" s="15"/>
      <c r="C133" s="11"/>
      <c r="D133" s="7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/>
      <c r="E134" s="54"/>
      <c r="F134" s="69"/>
      <c r="G134" s="70"/>
      <c r="H134" s="70"/>
      <c r="I134" s="71"/>
      <c r="J134" s="70"/>
      <c r="K134" s="42"/>
      <c r="L134" s="41"/>
    </row>
    <row r="135" spans="1:12" ht="15" x14ac:dyDescent="0.25">
      <c r="A135" s="14"/>
      <c r="B135" s="15"/>
      <c r="C135" s="11"/>
      <c r="D135" s="6"/>
      <c r="E135" s="54"/>
      <c r="F135" s="55"/>
      <c r="G135" s="56"/>
      <c r="H135" s="56"/>
      <c r="I135" s="57"/>
      <c r="J135" s="56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805</v>
      </c>
      <c r="G137" s="19">
        <f t="shared" ref="G137:J137" si="66">SUM(G128:G136)</f>
        <v>31.25</v>
      </c>
      <c r="H137" s="19">
        <f t="shared" si="66"/>
        <v>32.330000000000005</v>
      </c>
      <c r="I137" s="19">
        <f t="shared" si="66"/>
        <v>121.01000000000002</v>
      </c>
      <c r="J137" s="19">
        <f t="shared" si="66"/>
        <v>880.27</v>
      </c>
      <c r="K137" s="25"/>
      <c r="L137" s="19">
        <f t="shared" ref="L137" si="67">SUM(L128:L136)</f>
        <v>120.3</v>
      </c>
    </row>
    <row r="138" spans="1:12" ht="15.75" thickBot="1" x14ac:dyDescent="0.25">
      <c r="A138" s="33">
        <f>A120</f>
        <v>2</v>
      </c>
      <c r="B138" s="33">
        <f>B120</f>
        <v>2</v>
      </c>
      <c r="C138" s="138" t="s">
        <v>4</v>
      </c>
      <c r="D138" s="139"/>
      <c r="E138" s="31"/>
      <c r="F138" s="32">
        <f>F127+F137</f>
        <v>1275</v>
      </c>
      <c r="G138" s="32">
        <f t="shared" ref="G138" si="68">G127+G137</f>
        <v>51.06</v>
      </c>
      <c r="H138" s="32">
        <f t="shared" ref="H138" si="69">H127+H137</f>
        <v>60.31</v>
      </c>
      <c r="I138" s="32">
        <f t="shared" ref="I138" si="70">I127+I137</f>
        <v>355.71000000000004</v>
      </c>
      <c r="J138" s="32">
        <f t="shared" ref="J138:L138" si="71">J127+J137</f>
        <v>1473.73</v>
      </c>
      <c r="K138" s="32"/>
      <c r="L138" s="32">
        <f t="shared" si="71"/>
        <v>210.3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58</v>
      </c>
      <c r="F139" s="52">
        <v>150</v>
      </c>
      <c r="G139" s="56">
        <v>26.55</v>
      </c>
      <c r="H139" s="56">
        <v>18.600000000000001</v>
      </c>
      <c r="I139" s="57">
        <v>24.93</v>
      </c>
      <c r="J139" s="56">
        <v>375.62</v>
      </c>
      <c r="K139" s="53">
        <v>366</v>
      </c>
      <c r="L139" s="39">
        <v>90</v>
      </c>
    </row>
    <row r="140" spans="1:12" ht="15" x14ac:dyDescent="0.25">
      <c r="A140" s="23"/>
      <c r="B140" s="15"/>
      <c r="C140" s="11"/>
      <c r="D140" s="120" t="s">
        <v>101</v>
      </c>
      <c r="E140" s="40" t="s">
        <v>59</v>
      </c>
      <c r="F140" s="108">
        <v>30</v>
      </c>
      <c r="G140" s="108">
        <v>2.0499999999999998</v>
      </c>
      <c r="H140" s="108">
        <v>2.42</v>
      </c>
      <c r="I140" s="108">
        <v>15.82</v>
      </c>
      <c r="J140" s="108">
        <v>90.48</v>
      </c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76</v>
      </c>
      <c r="F141" s="55">
        <v>200</v>
      </c>
      <c r="G141" s="56">
        <v>3.64</v>
      </c>
      <c r="H141" s="56">
        <v>3.34</v>
      </c>
      <c r="I141" s="57">
        <v>15.02</v>
      </c>
      <c r="J141" s="56">
        <v>100.26</v>
      </c>
      <c r="K141" s="113">
        <v>693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92</v>
      </c>
      <c r="F142" s="55">
        <v>20</v>
      </c>
      <c r="G142" s="84">
        <v>1.32</v>
      </c>
      <c r="H142" s="84">
        <v>0.13</v>
      </c>
      <c r="I142" s="85">
        <v>9.3800000000000008</v>
      </c>
      <c r="J142" s="86">
        <v>44.78</v>
      </c>
      <c r="K142" s="42"/>
      <c r="L142" s="41"/>
    </row>
    <row r="143" spans="1:12" ht="15.75" thickBot="1" x14ac:dyDescent="0.3">
      <c r="A143" s="23"/>
      <c r="B143" s="15"/>
      <c r="C143" s="11"/>
      <c r="D143" s="97" t="s">
        <v>24</v>
      </c>
      <c r="E143" s="81" t="s">
        <v>77</v>
      </c>
      <c r="F143" s="108">
        <v>150</v>
      </c>
      <c r="G143" s="56">
        <v>1.1299999999999999</v>
      </c>
      <c r="H143" s="56">
        <v>0.42</v>
      </c>
      <c r="I143" s="57">
        <v>13.54</v>
      </c>
      <c r="J143" s="56">
        <v>59.37</v>
      </c>
      <c r="K143" s="42"/>
      <c r="L143" s="41"/>
    </row>
    <row r="144" spans="1:12" ht="15.75" thickBot="1" x14ac:dyDescent="0.3">
      <c r="A144" s="23"/>
      <c r="B144" s="15"/>
      <c r="C144" s="11"/>
      <c r="D144" s="80"/>
      <c r="E144" s="79"/>
      <c r="F144" s="62"/>
      <c r="G144" s="50"/>
      <c r="H144" s="50"/>
      <c r="I144" s="51"/>
      <c r="J144" s="50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72">SUM(G139:G145)</f>
        <v>34.690000000000005</v>
      </c>
      <c r="H146" s="19">
        <f t="shared" si="72"/>
        <v>24.910000000000004</v>
      </c>
      <c r="I146" s="19">
        <f t="shared" si="72"/>
        <v>78.69</v>
      </c>
      <c r="J146" s="19">
        <f t="shared" si="72"/>
        <v>670.51</v>
      </c>
      <c r="K146" s="25"/>
      <c r="L146" s="19">
        <f t="shared" ref="L146" si="73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122" t="s">
        <v>29</v>
      </c>
      <c r="E147" s="63" t="s">
        <v>102</v>
      </c>
      <c r="F147" s="121" t="s">
        <v>103</v>
      </c>
      <c r="G147" s="66">
        <v>5.08</v>
      </c>
      <c r="H147" s="66">
        <v>4.5999999999999996</v>
      </c>
      <c r="I147" s="67">
        <v>0.28000000000000003</v>
      </c>
      <c r="J147" s="66">
        <v>62.78</v>
      </c>
      <c r="K147" s="94"/>
      <c r="L147" s="41">
        <v>120.3</v>
      </c>
    </row>
    <row r="148" spans="1:12" ht="15" x14ac:dyDescent="0.25">
      <c r="A148" s="23"/>
      <c r="B148" s="15"/>
      <c r="C148" s="11"/>
      <c r="D148" s="7" t="s">
        <v>27</v>
      </c>
      <c r="E148" s="54" t="s">
        <v>104</v>
      </c>
      <c r="F148" s="123" t="s">
        <v>105</v>
      </c>
      <c r="G148" s="56">
        <v>1.39</v>
      </c>
      <c r="H148" s="56">
        <v>4.07</v>
      </c>
      <c r="I148" s="57">
        <v>8.2799999999999994</v>
      </c>
      <c r="J148" s="56">
        <v>72.66</v>
      </c>
      <c r="K148" s="60">
        <v>124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78</v>
      </c>
      <c r="F149" s="65">
        <v>90</v>
      </c>
      <c r="G149" s="56">
        <v>16.88</v>
      </c>
      <c r="H149" s="56">
        <v>16.010000000000002</v>
      </c>
      <c r="I149" s="57">
        <v>11.99</v>
      </c>
      <c r="J149" s="56">
        <v>259.31</v>
      </c>
      <c r="K149" s="60" t="s">
        <v>75</v>
      </c>
      <c r="L149" s="41"/>
    </row>
    <row r="150" spans="1:12" ht="15" x14ac:dyDescent="0.25">
      <c r="A150" s="23"/>
      <c r="B150" s="15"/>
      <c r="C150" s="11"/>
      <c r="D150" s="7" t="s">
        <v>29</v>
      </c>
      <c r="E150" s="77" t="s">
        <v>56</v>
      </c>
      <c r="F150" s="124" t="s">
        <v>106</v>
      </c>
      <c r="G150" s="88">
        <v>3.67</v>
      </c>
      <c r="H150" s="88">
        <v>3.36</v>
      </c>
      <c r="I150" s="89">
        <v>38.630000000000003</v>
      </c>
      <c r="J150" s="70">
        <v>200.01</v>
      </c>
      <c r="K150" s="68">
        <v>511</v>
      </c>
      <c r="L150" s="41"/>
    </row>
    <row r="151" spans="1:12" ht="15" x14ac:dyDescent="0.25">
      <c r="A151" s="23"/>
      <c r="B151" s="15"/>
      <c r="C151" s="11"/>
      <c r="D151" s="7" t="s">
        <v>22</v>
      </c>
      <c r="E151" s="54" t="s">
        <v>46</v>
      </c>
      <c r="F151" s="123">
        <v>207</v>
      </c>
      <c r="G151" s="56">
        <v>0.1</v>
      </c>
      <c r="H151" s="56">
        <v>0.02</v>
      </c>
      <c r="I151" s="57">
        <v>10.16</v>
      </c>
      <c r="J151" s="56">
        <v>40.11</v>
      </c>
      <c r="K151" s="60">
        <v>686</v>
      </c>
      <c r="L151" s="41"/>
    </row>
    <row r="152" spans="1:12" ht="15" x14ac:dyDescent="0.25">
      <c r="A152" s="23"/>
      <c r="B152" s="15"/>
      <c r="C152" s="11"/>
      <c r="D152" s="7" t="s">
        <v>23</v>
      </c>
      <c r="E152" s="98" t="s">
        <v>41</v>
      </c>
      <c r="F152" s="123">
        <v>50</v>
      </c>
      <c r="G152" s="56">
        <v>3.23</v>
      </c>
      <c r="H152" s="56">
        <v>0.59</v>
      </c>
      <c r="I152" s="57">
        <v>20.43</v>
      </c>
      <c r="J152" s="56">
        <v>94.76</v>
      </c>
      <c r="K152" s="60"/>
      <c r="L152" s="41"/>
    </row>
    <row r="153" spans="1:12" ht="15" x14ac:dyDescent="0.25">
      <c r="A153" s="23"/>
      <c r="B153" s="15"/>
      <c r="C153" s="11"/>
      <c r="D153" s="7"/>
      <c r="E153" s="54"/>
      <c r="F153" s="124"/>
      <c r="G153" s="70"/>
      <c r="H153" s="70"/>
      <c r="I153" s="71"/>
      <c r="J153" s="70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108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108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25">
        <f>F147+F148+F149+F150+F151+F152</f>
        <v>737</v>
      </c>
      <c r="G156" s="19">
        <f t="shared" ref="G156:J156" si="74">SUM(G147:G155)</f>
        <v>30.349999999999998</v>
      </c>
      <c r="H156" s="19">
        <f t="shared" si="74"/>
        <v>28.65</v>
      </c>
      <c r="I156" s="19">
        <f t="shared" si="74"/>
        <v>89.77000000000001</v>
      </c>
      <c r="J156" s="19">
        <f t="shared" si="74"/>
        <v>729.63</v>
      </c>
      <c r="K156" s="25"/>
      <c r="L156" s="19">
        <f t="shared" ref="L156" si="75">SUM(L147:L155)</f>
        <v>120.3</v>
      </c>
    </row>
    <row r="157" spans="1:12" ht="15.75" thickBot="1" x14ac:dyDescent="0.25">
      <c r="A157" s="29">
        <f>A139</f>
        <v>2</v>
      </c>
      <c r="B157" s="30">
        <f>B139</f>
        <v>3</v>
      </c>
      <c r="C157" s="138" t="s">
        <v>4</v>
      </c>
      <c r="D157" s="139"/>
      <c r="E157" s="31"/>
      <c r="F157" s="32">
        <f>F146+F156</f>
        <v>1287</v>
      </c>
      <c r="G157" s="32">
        <f t="shared" ref="G157" si="76">G146+G156</f>
        <v>65.040000000000006</v>
      </c>
      <c r="H157" s="32">
        <f t="shared" ref="H157" si="77">H146+H156</f>
        <v>53.56</v>
      </c>
      <c r="I157" s="32">
        <f t="shared" ref="I157" si="78">I146+I156</f>
        <v>168.46</v>
      </c>
      <c r="J157" s="32">
        <f t="shared" ref="J157:L157" si="79">J146+J156</f>
        <v>1400.1399999999999</v>
      </c>
      <c r="K157" s="32"/>
      <c r="L157" s="32">
        <f t="shared" si="79"/>
        <v>210.3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26</v>
      </c>
      <c r="E158" s="49" t="s">
        <v>107</v>
      </c>
      <c r="F158" s="126" t="s">
        <v>108</v>
      </c>
      <c r="G158" s="50">
        <v>0.56000000000000005</v>
      </c>
      <c r="H158" s="50">
        <v>2.0499999999999998</v>
      </c>
      <c r="I158" s="51">
        <v>5.76</v>
      </c>
      <c r="J158" s="50">
        <v>41.423031999999999</v>
      </c>
      <c r="K158" s="53" t="s">
        <v>40</v>
      </c>
      <c r="L158" s="39">
        <v>90</v>
      </c>
    </row>
    <row r="159" spans="1:12" ht="15" x14ac:dyDescent="0.25">
      <c r="A159" s="23"/>
      <c r="B159" s="15"/>
      <c r="C159" s="11"/>
      <c r="D159" s="80" t="s">
        <v>21</v>
      </c>
      <c r="E159" s="54" t="s">
        <v>109</v>
      </c>
      <c r="F159" s="108" t="s">
        <v>106</v>
      </c>
      <c r="G159" s="108">
        <v>14.41</v>
      </c>
      <c r="H159" s="108">
        <v>17.940000000000001</v>
      </c>
      <c r="I159" s="108">
        <v>1.83</v>
      </c>
      <c r="J159" s="108">
        <v>226.16257999999999</v>
      </c>
      <c r="K159" s="128" t="s">
        <v>111</v>
      </c>
      <c r="L159" s="41"/>
    </row>
    <row r="160" spans="1:12" ht="15" x14ac:dyDescent="0.25">
      <c r="A160" s="23"/>
      <c r="B160" s="15"/>
      <c r="C160" s="11"/>
      <c r="D160" s="127" t="s">
        <v>62</v>
      </c>
      <c r="E160" s="77" t="s">
        <v>110</v>
      </c>
      <c r="F160" s="123">
        <v>50</v>
      </c>
      <c r="G160" s="109">
        <v>2.98</v>
      </c>
      <c r="H160" s="109">
        <v>4.43</v>
      </c>
      <c r="I160" s="110">
        <v>20.8</v>
      </c>
      <c r="J160" s="78">
        <v>134.22</v>
      </c>
      <c r="K160" s="60" t="s">
        <v>75</v>
      </c>
      <c r="L160" s="41"/>
    </row>
    <row r="161" spans="1:12" ht="15" x14ac:dyDescent="0.25">
      <c r="A161" s="23"/>
      <c r="B161" s="15"/>
      <c r="C161" s="11"/>
      <c r="D161" s="97" t="s">
        <v>22</v>
      </c>
      <c r="E161" s="54" t="s">
        <v>49</v>
      </c>
      <c r="F161" s="123" t="s">
        <v>105</v>
      </c>
      <c r="G161" s="56">
        <v>0.04</v>
      </c>
      <c r="H161" s="56">
        <v>0.01</v>
      </c>
      <c r="I161" s="57">
        <v>9.81</v>
      </c>
      <c r="J161" s="56">
        <v>37.483876000000002</v>
      </c>
      <c r="K161" s="68">
        <v>685</v>
      </c>
      <c r="L161" s="41"/>
    </row>
    <row r="162" spans="1:12" ht="15" x14ac:dyDescent="0.25">
      <c r="A162" s="23"/>
      <c r="B162" s="15"/>
      <c r="C162" s="11"/>
      <c r="D162" s="97" t="s">
        <v>23</v>
      </c>
      <c r="E162" s="98" t="s">
        <v>38</v>
      </c>
      <c r="F162" s="108" t="s">
        <v>103</v>
      </c>
      <c r="G162" s="56">
        <v>2.64</v>
      </c>
      <c r="H162" s="56">
        <v>0.26</v>
      </c>
      <c r="I162" s="57">
        <v>18.760000000000002</v>
      </c>
      <c r="J162" s="56">
        <v>89.560399999999987</v>
      </c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25">
        <f>F158+F159+F160+F161+F162</f>
        <v>490</v>
      </c>
      <c r="G165" s="19">
        <f t="shared" ref="G165:J165" si="80">SUM(G158:G164)</f>
        <v>20.63</v>
      </c>
      <c r="H165" s="19">
        <f t="shared" si="80"/>
        <v>24.690000000000005</v>
      </c>
      <c r="I165" s="19">
        <f t="shared" si="80"/>
        <v>56.960000000000008</v>
      </c>
      <c r="J165" s="19">
        <f t="shared" si="80"/>
        <v>528.84988799999996</v>
      </c>
      <c r="K165" s="25"/>
      <c r="L165" s="19">
        <f t="shared" ref="L165" si="81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63" t="s">
        <v>112</v>
      </c>
      <c r="F166" s="121">
        <v>60</v>
      </c>
      <c r="G166" s="66">
        <v>1.01</v>
      </c>
      <c r="H166" s="66">
        <v>2.4</v>
      </c>
      <c r="I166" s="67">
        <v>3.2</v>
      </c>
      <c r="J166" s="66">
        <v>36.17</v>
      </c>
      <c r="K166" s="130" t="s">
        <v>75</v>
      </c>
      <c r="L166" s="41">
        <v>120.3</v>
      </c>
    </row>
    <row r="167" spans="1:12" ht="15" x14ac:dyDescent="0.25">
      <c r="A167" s="23"/>
      <c r="B167" s="15"/>
      <c r="C167" s="11"/>
      <c r="D167" s="7" t="s">
        <v>27</v>
      </c>
      <c r="E167" s="54" t="s">
        <v>113</v>
      </c>
      <c r="F167" s="123" t="s">
        <v>105</v>
      </c>
      <c r="G167" s="56">
        <v>3.25</v>
      </c>
      <c r="H167" s="56">
        <v>4.78</v>
      </c>
      <c r="I167" s="57">
        <v>19.489999999999998</v>
      </c>
      <c r="J167" s="56">
        <v>132.52349849999996</v>
      </c>
      <c r="K167" s="60" t="s">
        <v>116</v>
      </c>
      <c r="L167" s="41"/>
    </row>
    <row r="168" spans="1:12" ht="15" x14ac:dyDescent="0.25">
      <c r="A168" s="23"/>
      <c r="B168" s="15"/>
      <c r="C168" s="11"/>
      <c r="D168" s="7" t="s">
        <v>28</v>
      </c>
      <c r="E168" s="54" t="s">
        <v>114</v>
      </c>
      <c r="F168" s="65" t="s">
        <v>115</v>
      </c>
      <c r="G168" s="56">
        <v>14.8</v>
      </c>
      <c r="H168" s="56">
        <v>12.2</v>
      </c>
      <c r="I168" s="57">
        <v>14.57</v>
      </c>
      <c r="J168" s="56">
        <v>232.23</v>
      </c>
      <c r="K168" s="68" t="s">
        <v>40</v>
      </c>
      <c r="L168" s="41"/>
    </row>
    <row r="169" spans="1:12" ht="15" x14ac:dyDescent="0.25">
      <c r="A169" s="23"/>
      <c r="B169" s="15"/>
      <c r="C169" s="11"/>
      <c r="D169" s="7" t="s">
        <v>29</v>
      </c>
      <c r="E169" s="77" t="s">
        <v>44</v>
      </c>
      <c r="F169" s="124" t="s">
        <v>106</v>
      </c>
      <c r="G169" s="88">
        <v>3.13</v>
      </c>
      <c r="H169" s="88">
        <v>4.6500000000000004</v>
      </c>
      <c r="I169" s="89">
        <v>21.25</v>
      </c>
      <c r="J169" s="70">
        <v>138.26973600000002</v>
      </c>
      <c r="K169" s="113" t="s">
        <v>117</v>
      </c>
      <c r="L169" s="41"/>
    </row>
    <row r="170" spans="1:12" ht="15" x14ac:dyDescent="0.25">
      <c r="A170" s="23"/>
      <c r="B170" s="15"/>
      <c r="C170" s="11"/>
      <c r="D170" s="7" t="s">
        <v>22</v>
      </c>
      <c r="E170" s="54" t="s">
        <v>90</v>
      </c>
      <c r="F170" s="123" t="s">
        <v>105</v>
      </c>
      <c r="G170" s="56">
        <v>0.1</v>
      </c>
      <c r="H170" s="56">
        <v>0.04</v>
      </c>
      <c r="I170" s="57">
        <v>11.13</v>
      </c>
      <c r="J170" s="56">
        <v>43.780079999999998</v>
      </c>
      <c r="K170" s="129" t="s">
        <v>118</v>
      </c>
      <c r="L170" s="41"/>
    </row>
    <row r="171" spans="1:12" ht="15" x14ac:dyDescent="0.25">
      <c r="A171" s="23"/>
      <c r="B171" s="15"/>
      <c r="C171" s="11"/>
      <c r="D171" s="7" t="s">
        <v>23</v>
      </c>
      <c r="E171" s="98" t="s">
        <v>41</v>
      </c>
      <c r="F171" s="123" t="s">
        <v>108</v>
      </c>
      <c r="G171" s="56">
        <v>3.23</v>
      </c>
      <c r="H171" s="56">
        <v>0.59</v>
      </c>
      <c r="I171" s="57">
        <v>20.43</v>
      </c>
      <c r="J171" s="56">
        <v>94.756200000000007</v>
      </c>
      <c r="K171" s="42"/>
      <c r="L171" s="41"/>
    </row>
    <row r="172" spans="1:12" ht="15" x14ac:dyDescent="0.25">
      <c r="A172" s="23"/>
      <c r="B172" s="15"/>
      <c r="C172" s="11"/>
      <c r="D172" s="7"/>
      <c r="E172" s="54"/>
      <c r="F172" s="69"/>
      <c r="G172" s="70"/>
      <c r="H172" s="70"/>
      <c r="I172" s="71"/>
      <c r="J172" s="70"/>
      <c r="K172" s="42"/>
      <c r="L172" s="41"/>
    </row>
    <row r="173" spans="1:12" ht="15.75" thickBot="1" x14ac:dyDescent="0.3">
      <c r="A173" s="23"/>
      <c r="B173" s="15"/>
      <c r="C173" s="11"/>
      <c r="D173" s="6"/>
      <c r="E173" s="74"/>
      <c r="F173" s="55"/>
      <c r="G173" s="66"/>
      <c r="H173" s="66"/>
      <c r="I173" s="67"/>
      <c r="J173" s="66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25">
        <f>F166+F167+F168+F169+F170+F171</f>
        <v>750</v>
      </c>
      <c r="G175" s="19">
        <f t="shared" ref="G175:J175" si="82">SUM(G166:G174)</f>
        <v>25.520000000000003</v>
      </c>
      <c r="H175" s="19">
        <f t="shared" si="82"/>
        <v>24.66</v>
      </c>
      <c r="I175" s="19">
        <f t="shared" si="82"/>
        <v>90.07</v>
      </c>
      <c r="J175" s="19">
        <f t="shared" si="82"/>
        <v>677.72951450000005</v>
      </c>
      <c r="K175" s="25"/>
      <c r="L175" s="19">
        <f t="shared" ref="L175" si="83">SUM(L166:L174)</f>
        <v>120.3</v>
      </c>
    </row>
    <row r="176" spans="1:12" ht="15.75" thickBot="1" x14ac:dyDescent="0.25">
      <c r="A176" s="29">
        <f>A158</f>
        <v>2</v>
      </c>
      <c r="B176" s="30">
        <f>B158</f>
        <v>4</v>
      </c>
      <c r="C176" s="138" t="s">
        <v>4</v>
      </c>
      <c r="D176" s="139"/>
      <c r="E176" s="31"/>
      <c r="F176" s="32">
        <f>F165+F175</f>
        <v>1240</v>
      </c>
      <c r="G176" s="32">
        <f t="shared" ref="G176" si="84">G165+G175</f>
        <v>46.150000000000006</v>
      </c>
      <c r="H176" s="32">
        <f t="shared" ref="H176" si="85">H165+H175</f>
        <v>49.350000000000009</v>
      </c>
      <c r="I176" s="32">
        <f t="shared" ref="I176" si="86">I165+I175</f>
        <v>147.03</v>
      </c>
      <c r="J176" s="32">
        <f t="shared" ref="J176:L176" si="87">J165+J175</f>
        <v>1206.5794025</v>
      </c>
      <c r="K176" s="32"/>
      <c r="L176" s="32">
        <f t="shared" si="87"/>
        <v>210.3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119</v>
      </c>
      <c r="F177" s="126" t="s">
        <v>120</v>
      </c>
      <c r="G177" s="50">
        <v>7.39</v>
      </c>
      <c r="H177" s="50">
        <v>8.56</v>
      </c>
      <c r="I177" s="51">
        <v>9.58</v>
      </c>
      <c r="J177" s="50">
        <v>143.16999999999999</v>
      </c>
      <c r="K177" s="53" t="s">
        <v>40</v>
      </c>
      <c r="L177" s="39">
        <v>90</v>
      </c>
    </row>
    <row r="178" spans="1:12" ht="15.75" thickBot="1" x14ac:dyDescent="0.3">
      <c r="A178" s="23"/>
      <c r="B178" s="15"/>
      <c r="C178" s="11"/>
      <c r="D178" s="120" t="s">
        <v>29</v>
      </c>
      <c r="E178" s="54" t="s">
        <v>50</v>
      </c>
      <c r="F178" s="131" t="s">
        <v>106</v>
      </c>
      <c r="G178" s="56">
        <v>8.32</v>
      </c>
      <c r="H178" s="56">
        <v>7.33</v>
      </c>
      <c r="I178" s="57">
        <v>42.27</v>
      </c>
      <c r="J178" s="56">
        <v>257.55</v>
      </c>
      <c r="K178" s="132" t="s">
        <v>121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49</v>
      </c>
      <c r="F179" s="55">
        <v>200</v>
      </c>
      <c r="G179" s="56">
        <v>0.04</v>
      </c>
      <c r="H179" s="56">
        <v>0.01</v>
      </c>
      <c r="I179" s="57">
        <v>9.81</v>
      </c>
      <c r="J179" s="56">
        <v>37.479999999999997</v>
      </c>
      <c r="K179" s="60">
        <v>685</v>
      </c>
      <c r="L179" s="41"/>
    </row>
    <row r="180" spans="1:12" ht="15" x14ac:dyDescent="0.25">
      <c r="A180" s="23"/>
      <c r="B180" s="15"/>
      <c r="C180" s="11"/>
      <c r="D180" s="7" t="s">
        <v>24</v>
      </c>
      <c r="E180" s="54" t="s">
        <v>79</v>
      </c>
      <c r="F180" s="55">
        <v>150</v>
      </c>
      <c r="G180" s="84">
        <v>1.95</v>
      </c>
      <c r="H180" s="84">
        <v>0.65</v>
      </c>
      <c r="I180" s="85">
        <v>29.51</v>
      </c>
      <c r="J180" s="86">
        <v>124.15</v>
      </c>
      <c r="K180" s="42"/>
      <c r="L180" s="41"/>
    </row>
    <row r="181" spans="1:12" ht="15.75" thickBot="1" x14ac:dyDescent="0.3">
      <c r="A181" s="23"/>
      <c r="B181" s="15"/>
      <c r="C181" s="11"/>
      <c r="D181" s="7" t="s">
        <v>23</v>
      </c>
      <c r="E181" s="95" t="s">
        <v>38</v>
      </c>
      <c r="F181" s="62">
        <v>55</v>
      </c>
      <c r="G181" s="56">
        <v>3.64</v>
      </c>
      <c r="H181" s="56">
        <v>0.36</v>
      </c>
      <c r="I181" s="57">
        <v>25.8</v>
      </c>
      <c r="J181" s="56">
        <v>123.15</v>
      </c>
      <c r="K181" s="42"/>
      <c r="L181" s="41"/>
    </row>
    <row r="182" spans="1:12" ht="15.75" thickBot="1" x14ac:dyDescent="0.3">
      <c r="A182" s="23"/>
      <c r="B182" s="15"/>
      <c r="C182" s="11"/>
      <c r="D182" s="6"/>
      <c r="E182" s="54"/>
      <c r="F182" s="75"/>
      <c r="G182" s="58"/>
      <c r="H182" s="58"/>
      <c r="I182" s="59"/>
      <c r="J182" s="58"/>
      <c r="K182" s="76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25">
        <f>F177+F178+F179+F180+F181</f>
        <v>615</v>
      </c>
      <c r="G184" s="19">
        <f>G177+G178+G179+G180+G181</f>
        <v>21.34</v>
      </c>
      <c r="H184" s="19">
        <f>H177+H178+H179+H180+H181</f>
        <v>16.91</v>
      </c>
      <c r="I184" s="19">
        <f t="shared" ref="I184:J184" si="88">SUM(I177:I183)</f>
        <v>116.97</v>
      </c>
      <c r="J184" s="114">
        <f t="shared" si="88"/>
        <v>685.5</v>
      </c>
      <c r="K184" s="25"/>
      <c r="L184" s="19">
        <f t="shared" ref="L184" si="89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3" t="s">
        <v>122</v>
      </c>
      <c r="F185" s="64">
        <v>60</v>
      </c>
      <c r="G185" s="66">
        <v>0.73</v>
      </c>
      <c r="H185" s="66">
        <v>5.44</v>
      </c>
      <c r="I185" s="67">
        <v>5.39</v>
      </c>
      <c r="J185" s="66">
        <v>71.150000000000006</v>
      </c>
      <c r="K185" s="133">
        <v>570</v>
      </c>
      <c r="L185" s="41">
        <v>120.3</v>
      </c>
    </row>
    <row r="186" spans="1:12" ht="15" x14ac:dyDescent="0.25">
      <c r="A186" s="23"/>
      <c r="B186" s="15"/>
      <c r="C186" s="11"/>
      <c r="D186" s="7" t="s">
        <v>27</v>
      </c>
      <c r="E186" s="54" t="s">
        <v>123</v>
      </c>
      <c r="F186" s="123" t="s">
        <v>105</v>
      </c>
      <c r="G186" s="56">
        <v>5.05</v>
      </c>
      <c r="H186" s="56">
        <v>4.5</v>
      </c>
      <c r="I186" s="57">
        <v>20.03</v>
      </c>
      <c r="J186" s="56">
        <v>135.81</v>
      </c>
      <c r="K186" s="87" t="s">
        <v>124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93</v>
      </c>
      <c r="F187" s="65">
        <v>90</v>
      </c>
      <c r="G187" s="56">
        <v>10.38</v>
      </c>
      <c r="H187" s="56">
        <v>17.8</v>
      </c>
      <c r="I187" s="57">
        <v>4.3499999999999996</v>
      </c>
      <c r="J187" s="56">
        <v>218.68</v>
      </c>
      <c r="K187" s="60" t="s">
        <v>75</v>
      </c>
      <c r="L187" s="41"/>
    </row>
    <row r="188" spans="1:12" ht="15" x14ac:dyDescent="0.25">
      <c r="A188" s="23"/>
      <c r="B188" s="15"/>
      <c r="C188" s="11"/>
      <c r="D188" s="7" t="s">
        <v>29</v>
      </c>
      <c r="E188" s="77" t="s">
        <v>39</v>
      </c>
      <c r="F188" s="124" t="s">
        <v>106</v>
      </c>
      <c r="G188" s="88">
        <v>5.51</v>
      </c>
      <c r="H188" s="88">
        <v>4.57</v>
      </c>
      <c r="I188" s="89">
        <v>34.61</v>
      </c>
      <c r="J188" s="70">
        <v>201.11</v>
      </c>
      <c r="K188" s="68">
        <v>516</v>
      </c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47</v>
      </c>
      <c r="F189" s="55">
        <v>200</v>
      </c>
      <c r="G189" s="56">
        <v>1</v>
      </c>
      <c r="H189" s="56">
        <v>0.2</v>
      </c>
      <c r="I189" s="57">
        <v>20.6</v>
      </c>
      <c r="J189" s="56">
        <v>86.48</v>
      </c>
      <c r="K189" s="60"/>
      <c r="L189" s="41"/>
    </row>
    <row r="190" spans="1:12" ht="15" x14ac:dyDescent="0.25">
      <c r="A190" s="23"/>
      <c r="B190" s="15"/>
      <c r="C190" s="11"/>
      <c r="D190" s="7" t="s">
        <v>23</v>
      </c>
      <c r="E190" s="98" t="s">
        <v>41</v>
      </c>
      <c r="F190" s="55">
        <v>50</v>
      </c>
      <c r="G190" s="56">
        <v>3.23</v>
      </c>
      <c r="H190" s="56">
        <v>0.59</v>
      </c>
      <c r="I190" s="57">
        <v>20.43</v>
      </c>
      <c r="J190" s="56">
        <v>94.76</v>
      </c>
      <c r="K190" s="60"/>
      <c r="L190" s="41"/>
    </row>
    <row r="191" spans="1:12" ht="15" x14ac:dyDescent="0.25">
      <c r="A191" s="23"/>
      <c r="B191" s="15"/>
      <c r="C191" s="11"/>
      <c r="D191" s="7"/>
      <c r="E191" s="54"/>
      <c r="F191" s="69"/>
      <c r="G191" s="70"/>
      <c r="H191" s="70"/>
      <c r="I191" s="71"/>
      <c r="J191" s="70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25">
        <f>F185+F186+F187+F188+F189+F190</f>
        <v>750</v>
      </c>
      <c r="G194" s="114">
        <f t="shared" ref="G194:J194" si="90">SUM(G185:G193)</f>
        <v>25.900000000000002</v>
      </c>
      <c r="H194" s="114">
        <f t="shared" si="90"/>
        <v>33.100000000000009</v>
      </c>
      <c r="I194" s="19">
        <f t="shared" si="90"/>
        <v>105.41</v>
      </c>
      <c r="J194" s="19">
        <f t="shared" si="90"/>
        <v>807.99</v>
      </c>
      <c r="K194" s="25"/>
      <c r="L194" s="19">
        <f t="shared" ref="L194" si="91">SUM(L185:L193)</f>
        <v>120.3</v>
      </c>
    </row>
    <row r="195" spans="1:12" ht="15" x14ac:dyDescent="0.2">
      <c r="A195" s="29">
        <f>A177</f>
        <v>2</v>
      </c>
      <c r="B195" s="30">
        <f>B177</f>
        <v>5</v>
      </c>
      <c r="C195" s="138" t="s">
        <v>4</v>
      </c>
      <c r="D195" s="139"/>
      <c r="E195" s="31"/>
      <c r="F195" s="32">
        <f>F184+F194</f>
        <v>1365</v>
      </c>
      <c r="G195" s="32">
        <f t="shared" ref="G195" si="92">G184+G194</f>
        <v>47.24</v>
      </c>
      <c r="H195" s="32">
        <f t="shared" ref="H195" si="93">H184+H194</f>
        <v>50.010000000000005</v>
      </c>
      <c r="I195" s="32">
        <f t="shared" ref="I195" si="94">I184+I194</f>
        <v>222.38</v>
      </c>
      <c r="J195" s="32">
        <f t="shared" ref="J195:L195" si="95">J184+J194</f>
        <v>1493.49</v>
      </c>
      <c r="K195" s="32"/>
      <c r="L195" s="32">
        <f t="shared" si="95"/>
        <v>210.3</v>
      </c>
    </row>
    <row r="196" spans="1:12" x14ac:dyDescent="0.2">
      <c r="A196" s="27"/>
      <c r="B196" s="28"/>
      <c r="C196" s="140" t="s">
        <v>5</v>
      </c>
      <c r="D196" s="140"/>
      <c r="E196" s="140"/>
      <c r="F196" s="34">
        <f>(F24+F43+F62+F81+F100+F119+F138+F157+F176+F195)/(IF(F24=0,0,1)+IF(F43=0,0,1)+IF(F62=0,0,1)+IF(F81=0,0,1)+IF(F100=0,0,1)+IF(F119=0,0,1)+IF(F138=0,0,1)+IF(F157=0,0,1)+IF(F176=0,0,1)+IF(F195=0,0,1))</f>
        <v>1280.4000000000001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48.187000000000012</v>
      </c>
      <c r="H196" s="34">
        <f t="shared" si="96"/>
        <v>48.111000000000004</v>
      </c>
      <c r="I196" s="34">
        <f t="shared" si="96"/>
        <v>203.16199999999998</v>
      </c>
      <c r="J196" s="34">
        <f t="shared" si="96"/>
        <v>1348.70394025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210.3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2025-02-04T05:26:41Z</dcterms:modified>
</cp:coreProperties>
</file>